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2120" windowHeight="8835"/>
  </bookViews>
  <sheets>
    <sheet name="B1" sheetId="9" r:id="rId1"/>
    <sheet name="B2" sheetId="10" r:id="rId2"/>
    <sheet name="Infrastructure and other " sheetId="3" r:id="rId3"/>
    <sheet name="Rub Halls 1,2&amp;3" sheetId="12" r:id="rId4"/>
    <sheet name="Hardwalls 1&amp;3" sheetId="5" r:id="rId5"/>
    <sheet name="Storage bld(ex carwash)" sheetId="14" r:id="rId6"/>
    <sheet name="Plumbing" sheetId="15" r:id="rId7"/>
    <sheet name="Summary all" sheetId="11" r:id="rId8"/>
  </sheets>
  <definedNames>
    <definedName name="OLE_LINK1" localSheetId="0">'B1'!#REF!</definedName>
    <definedName name="OLE_LINK1" localSheetId="1">'B2'!#REF!</definedName>
    <definedName name="_xlnm.Print_Area" localSheetId="0">'B1'!$A$1:$F$70</definedName>
    <definedName name="_xlnm.Print_Area" localSheetId="1">'B2'!$A$1:$F$65</definedName>
    <definedName name="_xlnm.Print_Area" localSheetId="2">'Infrastructure and other '!$A$1:$F$55</definedName>
    <definedName name="_xlnm.Print_Area" localSheetId="3">'Rub Halls 1,2&amp;3'!$A$1:$F$33</definedName>
    <definedName name="_xlnm.Print_Titles" localSheetId="0">'B1'!$3:$3</definedName>
    <definedName name="_xlnm.Print_Titles" localSheetId="1">'B2'!$3:$3</definedName>
    <definedName name="_xlnm.Print_Titles" localSheetId="6">Plumbing!$3:$3</definedName>
  </definedNames>
  <calcPr calcId="125725" fullCalcOnLoad="1"/>
</workbook>
</file>

<file path=xl/calcChain.xml><?xml version="1.0" encoding="utf-8"?>
<calcChain xmlns="http://schemas.openxmlformats.org/spreadsheetml/2006/main">
  <c r="F121" i="15"/>
  <c r="F130"/>
  <c r="F105"/>
  <c r="F129"/>
  <c r="B30" i="14"/>
  <c r="B29"/>
  <c r="F23"/>
  <c r="F22"/>
  <c r="F21"/>
  <c r="F20"/>
  <c r="F19"/>
  <c r="F18"/>
  <c r="F17"/>
  <c r="F16"/>
  <c r="F15"/>
  <c r="F14"/>
  <c r="F13"/>
  <c r="F12"/>
  <c r="F11"/>
  <c r="F10"/>
  <c r="F24"/>
  <c r="C30"/>
  <c r="F6"/>
  <c r="F5"/>
  <c r="F4"/>
  <c r="F7"/>
  <c r="C29"/>
  <c r="C31"/>
  <c r="C9" i="11"/>
  <c r="F43" i="3"/>
  <c r="F28" i="5"/>
  <c r="F24"/>
  <c r="F25"/>
  <c r="F26"/>
  <c r="F27"/>
  <c r="F29"/>
  <c r="F30"/>
  <c r="F23"/>
  <c r="F18"/>
  <c r="F17"/>
  <c r="F21"/>
  <c r="F20"/>
  <c r="F19"/>
  <c r="F18" i="12"/>
  <c r="F30"/>
  <c r="F49" i="10"/>
  <c r="F29" i="12"/>
  <c r="F23"/>
  <c r="F24"/>
  <c r="F25"/>
  <c r="F26"/>
  <c r="F27"/>
  <c r="F28"/>
  <c r="F22"/>
  <c r="F20"/>
  <c r="F19"/>
  <c r="F17"/>
  <c r="F39" i="3"/>
  <c r="F16" i="5"/>
  <c r="F16" i="12"/>
  <c r="F14"/>
  <c r="F12"/>
  <c r="F11"/>
  <c r="F10"/>
  <c r="F9"/>
  <c r="F7"/>
  <c r="F6"/>
  <c r="F5"/>
  <c r="F48" i="3"/>
  <c r="F49"/>
  <c r="C54"/>
  <c r="F41"/>
  <c r="F42"/>
  <c r="F24"/>
  <c r="F36"/>
  <c r="F37"/>
  <c r="F38"/>
  <c r="F40"/>
  <c r="F33"/>
  <c r="F34"/>
  <c r="F35"/>
  <c r="F32"/>
  <c r="F30"/>
  <c r="F31"/>
  <c r="F29"/>
  <c r="F27"/>
  <c r="F28"/>
  <c r="F21"/>
  <c r="F22"/>
  <c r="F23"/>
  <c r="F25"/>
  <c r="F26"/>
  <c r="F20"/>
  <c r="F59" i="10"/>
  <c r="F58"/>
  <c r="F57"/>
  <c r="F56"/>
  <c r="F55"/>
  <c r="F54"/>
  <c r="F53"/>
  <c r="F52"/>
  <c r="F51"/>
  <c r="F50"/>
  <c r="F48"/>
  <c r="F47"/>
  <c r="F46"/>
  <c r="F45"/>
  <c r="F60"/>
  <c r="C64"/>
  <c r="F41"/>
  <c r="F40"/>
  <c r="F39"/>
  <c r="F38"/>
  <c r="F37"/>
  <c r="F36"/>
  <c r="F35"/>
  <c r="F34"/>
  <c r="F33"/>
  <c r="F32"/>
  <c r="F31"/>
  <c r="F30"/>
  <c r="F29"/>
  <c r="F28"/>
  <c r="F27"/>
  <c r="F26"/>
  <c r="F25"/>
  <c r="F24"/>
  <c r="F23"/>
  <c r="F22"/>
  <c r="F21"/>
  <c r="F20"/>
  <c r="F19"/>
  <c r="F18"/>
  <c r="F17"/>
  <c r="F16"/>
  <c r="F15"/>
  <c r="F14"/>
  <c r="F13"/>
  <c r="F12"/>
  <c r="F11"/>
  <c r="F10"/>
  <c r="F9"/>
  <c r="F8"/>
  <c r="F7"/>
  <c r="F6"/>
  <c r="F5"/>
  <c r="F42"/>
  <c r="C63"/>
  <c r="C65"/>
  <c r="C5" i="11"/>
  <c r="F20" i="9"/>
  <c r="F49"/>
  <c r="F44"/>
  <c r="F8"/>
  <c r="F63"/>
  <c r="F58"/>
  <c r="F15"/>
  <c r="F40"/>
  <c r="F5"/>
  <c r="F13"/>
  <c r="F64"/>
  <c r="F62"/>
  <c r="F61"/>
  <c r="F60"/>
  <c r="F59"/>
  <c r="F57"/>
  <c r="F56"/>
  <c r="F55"/>
  <c r="F54"/>
  <c r="F53"/>
  <c r="F52"/>
  <c r="F51"/>
  <c r="F50"/>
  <c r="F48"/>
  <c r="F43"/>
  <c r="F42"/>
  <c r="F41"/>
  <c r="F39"/>
  <c r="F38"/>
  <c r="F37"/>
  <c r="F36"/>
  <c r="F35"/>
  <c r="F34"/>
  <c r="F33"/>
  <c r="F32"/>
  <c r="F31"/>
  <c r="F30"/>
  <c r="F29"/>
  <c r="F28"/>
  <c r="F27"/>
  <c r="F26"/>
  <c r="F25"/>
  <c r="F24"/>
  <c r="F23"/>
  <c r="F22"/>
  <c r="F21"/>
  <c r="F19"/>
  <c r="F18"/>
  <c r="F17"/>
  <c r="F16"/>
  <c r="F14"/>
  <c r="F12"/>
  <c r="F11"/>
  <c r="F10"/>
  <c r="F9"/>
  <c r="F7"/>
  <c r="F45"/>
  <c r="C68"/>
  <c r="F6"/>
  <c r="F14" i="5"/>
  <c r="F12"/>
  <c r="F11"/>
  <c r="F10"/>
  <c r="F9"/>
  <c r="F7"/>
  <c r="F6"/>
  <c r="F5"/>
  <c r="F31"/>
  <c r="C8" i="11"/>
  <c r="F15" i="3"/>
  <c r="F4"/>
  <c r="F5"/>
  <c r="F6"/>
  <c r="F17"/>
  <c r="C52"/>
  <c r="F7"/>
  <c r="F8"/>
  <c r="F9"/>
  <c r="F10"/>
  <c r="F11"/>
  <c r="F12"/>
  <c r="F13"/>
  <c r="F14"/>
  <c r="F16"/>
  <c r="F3"/>
  <c r="F31" i="12"/>
  <c r="C7" i="11"/>
  <c r="C11" s="1"/>
  <c r="F44" i="3"/>
  <c r="C53"/>
  <c r="F39" i="15"/>
  <c r="F127"/>
  <c r="F74"/>
  <c r="F128"/>
  <c r="F65" i="9"/>
  <c r="C69"/>
  <c r="C70"/>
  <c r="C4" i="11"/>
  <c r="F131" i="15"/>
  <c r="C10" i="11"/>
  <c r="C55" i="3"/>
  <c r="C6" i="11"/>
</calcChain>
</file>

<file path=xl/sharedStrings.xml><?xml version="1.0" encoding="utf-8"?>
<sst xmlns="http://schemas.openxmlformats.org/spreadsheetml/2006/main" count="647" uniqueCount="302">
  <si>
    <t xml:space="preserve">Unit </t>
  </si>
  <si>
    <t xml:space="preserve">Quantity </t>
  </si>
  <si>
    <t xml:space="preserve">Total price </t>
  </si>
  <si>
    <t xml:space="preserve">Unit price </t>
  </si>
  <si>
    <t>Total</t>
  </si>
  <si>
    <t>EA</t>
  </si>
  <si>
    <t>m2</t>
  </si>
  <si>
    <t>LS</t>
  </si>
  <si>
    <t xml:space="preserve">Electrical Works  </t>
  </si>
  <si>
    <t>Works Description</t>
  </si>
  <si>
    <t>m3</t>
  </si>
  <si>
    <t>m'</t>
  </si>
  <si>
    <t xml:space="preserve">m2 </t>
  </si>
  <si>
    <t xml:space="preserve">Provide and install internal aluminium venetian blinds -  of 16mm wide strips, with single wand mechanism for blind lift and tilt, for all the windows in the building. Color to be chosen by EULEX Representative. </t>
  </si>
  <si>
    <t>Provide and install  fluorescent light fittings designed for suspended ceiling:   -  4x18W / dim (60x60)cm, throught the corridor of the building. Price shall including provision and installation of required cabling for functional lights - Cable type PPY 3x1,5mm² . Cabling is to be placed over the suspended ceiling.</t>
  </si>
  <si>
    <t xml:space="preserve">Supply and install  light switches 6A (single/double pole, and alternative ) mounted on wall panels . </t>
  </si>
  <si>
    <t>Provide material and install earthing of containerised building in all four angles. (  2m' copper rods with connection of containers in between with cable 1x35mm2)</t>
  </si>
  <si>
    <t>Provide and install ceiling mounted fluorescent lights  1x36W. Price shall include also provision and installation of the required cabling for functional lights - Cable type PPY 3x1,5mm² . Cabling is to be covered with proper PVC trunking.</t>
  </si>
  <si>
    <t xml:space="preserve">Electrical </t>
  </si>
  <si>
    <t xml:space="preserve">Roads and parking </t>
  </si>
  <si>
    <t>Infrastructure and other outside works</t>
  </si>
  <si>
    <t>Unit Price</t>
  </si>
  <si>
    <t xml:space="preserve">Total Price </t>
  </si>
  <si>
    <t xml:space="preserve">Unit Price </t>
  </si>
  <si>
    <t xml:space="preserve">Construction of Office Block 1 </t>
  </si>
  <si>
    <t xml:space="preserve">Provide and spread layer of bitumen emulsion (hot coat) above base course, average 0,8kg/m2 for better connection between road base course and layer of asphalt. </t>
  </si>
  <si>
    <t xml:space="preserve">Provide material and laying of asphalt layer thickness 80mm, mixture 0-16mm including compaction.  </t>
  </si>
  <si>
    <t xml:space="preserve">Provision and installation of concrete curb stones dim 30x15cm, along the roads and parking areas as specified in the drawings. </t>
  </si>
  <si>
    <t xml:space="preserve">Provision and installation of the curb stones dim 100x30x8 cm around the office buildings. </t>
  </si>
  <si>
    <t>Conduct site survey</t>
  </si>
  <si>
    <t>Provide material and paint interior of all office/ablution units, including corridors with acrylic enamel paint 2x.                          Paint charcteristics: semi-gloss coating, eco-friendly, without unpleasent odor, thinning with water. Paint is to be applied by spraying.  Previosly the surface is to be cleaned of dust and any debris.</t>
  </si>
  <si>
    <t xml:space="preserve">Provide and install plastic sheet 0.2mm throught the ceiling of the corridor of the first floor. </t>
  </si>
  <si>
    <t xml:space="preserve">Earth Works </t>
  </si>
  <si>
    <t xml:space="preserve">Provision of material, filling and compaction of strip foundations trenches with gravel, thickness 10cm .  Filling of the ground beneath  is to be done by first compacting the existing ground. </t>
  </si>
  <si>
    <r>
      <t>m</t>
    </r>
    <r>
      <rPr>
        <vertAlign val="superscript"/>
        <sz val="12"/>
        <rFont val="Arial"/>
        <family val="2"/>
      </rPr>
      <t>3</t>
    </r>
  </si>
  <si>
    <t>Backfilling of soil/gravel around the foundation strip after construction of foundation, and removal of surplus material from site.</t>
  </si>
  <si>
    <t xml:space="preserve">Reinforcement and Concrete Works </t>
  </si>
  <si>
    <t xml:space="preserve">Provision of material and installation of formworks for the strip foundations, including all the required accessories. </t>
  </si>
  <si>
    <r>
      <t>m</t>
    </r>
    <r>
      <rPr>
        <vertAlign val="superscript"/>
        <sz val="12"/>
        <rFont val="Arial"/>
        <family val="2"/>
      </rPr>
      <t>2</t>
    </r>
  </si>
  <si>
    <t>kg</t>
  </si>
  <si>
    <t xml:space="preserve">Lightning Protection </t>
  </si>
  <si>
    <r>
      <t>Provide material and paint exterior of the building/containers with</t>
    </r>
    <r>
      <rPr>
        <sz val="12"/>
        <color indexed="8"/>
        <rFont val="Arial"/>
        <family val="2"/>
      </rPr>
      <t xml:space="preserve"> oil paint 2x, (spraying) color white</t>
    </r>
    <r>
      <rPr>
        <sz val="12"/>
        <rFont val="Arial"/>
        <family val="2"/>
      </rPr>
      <t>, previosly cleaning the surface of dust and any debris. Any corroded area is to be treated initially with anti rust paint.</t>
    </r>
  </si>
  <si>
    <t>Provide and replace all door cyilinders (offices and ablution units). New cyilinders should have minimum three keys, adjucting also the existing door lock.</t>
  </si>
  <si>
    <t>Provide material and install plastic sheet 0.2mm all over the office flooring and ablution unit flooring</t>
  </si>
  <si>
    <t>Provision and installation of room numbers (01 to 16)</t>
  </si>
  <si>
    <r>
      <t xml:space="preserve">Dismantling of the existing electrical/IT installations within the provided EULEX office containers. All the materials dismantled ( switches, lights, plugs) are to be handed over to EULEX Representative. </t>
    </r>
    <r>
      <rPr>
        <u/>
        <sz val="12"/>
        <color indexed="8"/>
        <rFont val="Arial"/>
        <family val="2"/>
      </rPr>
      <t>Individual c</t>
    </r>
    <r>
      <rPr>
        <u/>
        <sz val="12"/>
        <color indexed="8"/>
        <rFont val="Arial"/>
        <family val="2"/>
      </rPr>
      <t xml:space="preserve">ontainers electrical panels are to not be dismantled, but to remain and be reused. </t>
    </r>
    <r>
      <rPr>
        <sz val="12"/>
        <color indexed="8"/>
        <rFont val="Arial"/>
        <family val="2"/>
      </rPr>
      <t>Clearance for any removal of debris from the site is to be taken from the Project Manager of EULEX.</t>
    </r>
  </si>
  <si>
    <t xml:space="preserve">Provide and install ceiling mounted fluorescent lights 2x36W. Price shall include also provision and installation of the required cabling for functional lights - Cable type PPY 3x1,5mm² . Cabling is to be covered with proper PVC trunking. </t>
  </si>
  <si>
    <t xml:space="preserve">Provide and install ceiling mounted fluorescent lights 2X36W, water resistant, for the entrance shed. </t>
  </si>
  <si>
    <t xml:space="preserve">Provide and install ceiling mounted fluorescent lights 1x18W. Price shall include also provision and installation of the required cabling for functional lights - cable type PPY3x1.5mm2. Cabling is to be covered with proper PVC trunking. </t>
  </si>
  <si>
    <r>
      <t xml:space="preserve">Provide and install PVC container distribution box,  mounted indoors on ceiling near the window with  space for 12 fuses  fitted with:  5 EA -16A fuses,  1EA - 20A Fuse, protection fid 3P/40A 300mA. Note: </t>
    </r>
    <r>
      <rPr>
        <u/>
        <sz val="12"/>
        <color indexed="8"/>
        <rFont val="Arial"/>
        <family val="2"/>
      </rPr>
      <t>As container provided by EULEX will be used/old office containers this position is as optional for installation of panels if missing)</t>
    </r>
  </si>
  <si>
    <t>Construction/Installation Works Total</t>
  </si>
  <si>
    <t>Total all</t>
  </si>
  <si>
    <t>Total 2</t>
  </si>
  <si>
    <t>Total 1</t>
  </si>
  <si>
    <t xml:space="preserve">Electrical Works Total </t>
  </si>
  <si>
    <t>Construction / Installation works - Block 1</t>
  </si>
  <si>
    <t xml:space="preserve">Provide and install electrical panel with 3 poles circuit breaker 32A, with supply cable 5x6mm2 from the main electrical panel. Positioning of the panel as per layout provided, required for the IT Rack Cabinet. </t>
  </si>
  <si>
    <t>TOTAL BLOCK 1</t>
  </si>
  <si>
    <t>30 Office containers +2 Ablution Units</t>
  </si>
  <si>
    <t xml:space="preserve">Provide and install single phase single sockets, complete with required fittings 16A, 220V. Price shall include all the cabling provision and installation PPY 3x2,5mm², with the required fittings. Cables to be covered with PVC trunking. </t>
  </si>
  <si>
    <t xml:space="preserve">Provide material and install containers electrical connections (maximum 4 containers on a line), for the whole containerised building. Connections are to be done with cabling 5x6mm2, including industrial plugs and sockets  of 32A, 5 pin,  for each container as required, to the main electrical panel. </t>
  </si>
  <si>
    <t>Provide material and install underground cable 4x25mm2 (Al) from main electrical panel of Block #1 to electrical panel of Rub Hall 3. Price to include connection of the cables in both ends  and all the needed fittings.</t>
  </si>
  <si>
    <r>
      <t xml:space="preserve">Cutting and removal of asphalt/pathway/curbs to create a space for cable trenches opening from server room container to the old transformer. This work include supply of material and  re-asphalt/pavement works of the previously removed surfaces, after finishing the cable laying. ( </t>
    </r>
    <r>
      <rPr>
        <sz val="12"/>
        <color indexed="8"/>
        <rFont val="Calibri"/>
        <family val="2"/>
      </rPr>
      <t>~</t>
    </r>
    <r>
      <rPr>
        <sz val="12"/>
        <color indexed="8"/>
        <rFont val="Arial"/>
        <family val="2"/>
      </rPr>
      <t>100cm wide)</t>
    </r>
  </si>
  <si>
    <t>Provide and spread river washed stones around the two office blocks strip sorrounding area as per dwg provided th=20cm</t>
  </si>
  <si>
    <t>Provide material and install 20mm thick plywood flooring throughout the office containers and corridors - ground and first floor</t>
  </si>
  <si>
    <t>Provide and install 20mm thick waterproof plywood flooring for the ablution units</t>
  </si>
  <si>
    <r>
      <t xml:space="preserve">Provide material and install laminate flooring for  the corridors surface, suitable for </t>
    </r>
    <r>
      <rPr>
        <u/>
        <sz val="12"/>
        <rFont val="Arial"/>
        <family val="2"/>
      </rPr>
      <t>commercial use, resistant to scratches and water</t>
    </r>
    <r>
      <rPr>
        <sz val="12"/>
        <rFont val="Arial"/>
        <family val="2"/>
      </rPr>
      <t>, with 5mm sponge underlayer , th =10mm. Price to include  appropriate skirting profiles throught the building and also aluminium skirting at offices entrance/building entrance. Sample to be provided for approval prior to installation.</t>
    </r>
  </si>
  <si>
    <t xml:space="preserve">Provide and install half round horizontal rain gutters 120mm, from pre-painted  metal sheet 0.6mm thickness. Color RAL9002. Price shall include as well provision and installation of hangers and all the required accessories. </t>
  </si>
  <si>
    <t xml:space="preserve">Provide and install vertical gutters ( Rainwater down pipes), of pre-painted metal sheet 0.6mm thicknes. Color RAL 9002. </t>
  </si>
  <si>
    <t xml:space="preserve">Provide and install mineral fiber suspended ceiling panels dim 60x60 cm , first class quality,  complete with all the necessary fixtures/supporters for the ground and first floor corridor. Sample to be provided for approval prior to installation.
</t>
  </si>
  <si>
    <t>Provide material and close the gaps around the new installed AC Units (30). Due to difference on the size of the existing AC window and the provided AC Units the gaps remained are to be closed.  Gaps should be closed with pre-painted flat sheet 0.6mm from both sides, white color/similar to containers color, and filled with extruded rigid polystyrene foam in-between.</t>
  </si>
  <si>
    <t>Provide and install extractor fan 100mm  diameter for ablution units</t>
  </si>
  <si>
    <t xml:space="preserve">Provide and install pre-painted flat metal sheet roof eaves 50 cm overhang, of 0.50mm thickness. Color RAL 9002 (fascia and soffit all sides). </t>
  </si>
  <si>
    <t xml:space="preserve">Provide and install pre-painted metal sheet roof edges/A sides 0.50mm thickness (piano).  Color RAL 9002. Price shall include the required flushings where the two different height roofs meet and the roof ventilation grill. </t>
  </si>
  <si>
    <t xml:space="preserve">Provide and install toilet partition walls made of PVC, full panels , in which PVC doors in width of 70cm /195cm door  are built-in , furnished with a toilet lock (free/occupied), toilet walls are lifted from the floor by 150 mm, fixed on galvanised or painted bearers, except the middle wall dividing male female toilet which should be from floor to ceiling. 
Colour of the walls and doors white
Remark : Number and arrangement according to the enclosed drawing . 
</t>
  </si>
  <si>
    <t xml:space="preserve">Provide material and place 100mm mineral wool insulation throughout the office containers floors /ablution unit floors/ and ground floor corridor.  </t>
  </si>
  <si>
    <r>
      <t xml:space="preserve">Provide and install  pre-painted  corrugated metal sheet of t=0.55mm as roof cover, Price to include snow guards and . Color RAL 9002. </t>
    </r>
    <r>
      <rPr>
        <u/>
        <sz val="12"/>
        <color indexed="8"/>
        <rFont val="Arial"/>
        <family val="2"/>
      </rPr>
      <t>Slope surface calculated.</t>
    </r>
  </si>
  <si>
    <t>Construction of Office Block 2</t>
  </si>
  <si>
    <t xml:space="preserve">Demolition of the existing floor layers from all the office containers  (linoleum +plywood+steam blockade+insulation). Price should include transportation of debris to the city dump site. </t>
  </si>
  <si>
    <t xml:space="preserve">Provide material and place 100mm mineral wool insulation throughout the office containers floors / and ground floor corridor.  </t>
  </si>
  <si>
    <t>Provide material and install plastic sheet 0.2mm all over the office flooring</t>
  </si>
  <si>
    <t>Relocate extractor fans of the ablution units from the interior to the outside perimeter wall, including closure of the previous position hole on the interior wall witrh prepainted metal sheet on both sides filled with insulation.</t>
  </si>
  <si>
    <t>No</t>
  </si>
  <si>
    <t>SUMMARY TABLE</t>
  </si>
  <si>
    <t>Office Block 1</t>
  </si>
  <si>
    <t>Office Block 2</t>
  </si>
  <si>
    <t xml:space="preserve">Roads and Parkings </t>
  </si>
  <si>
    <t>Infrastructure and other</t>
  </si>
  <si>
    <t xml:space="preserve">Electrical Works </t>
  </si>
  <si>
    <t xml:space="preserve">Heating Plant/System </t>
  </si>
  <si>
    <t xml:space="preserve">Provide material and install containers electrical connections (maximum 4 containers on a line), for the whole containerised building. Connections are to be done with cabling flexible 5x6mm2, including industrial plugs and sockets  of 32A, 5 pin,  for each container as required, to the main electrical panel. </t>
  </si>
  <si>
    <t xml:space="preserve">Provide and install  single phase double socket outlets, wall/panel mounted, 16A, 220V. Price shall include the  - Cable type PPY 3x2,5mm² and all the required fittings for functional sockets. Cables are to be covered with proper PVC trunkings. </t>
  </si>
  <si>
    <t>Provide material and install underground cable 4x185mm2 (Al) from electrical panel of block #2 through manhole 6 up to block #1 main electrical panel. Price to include connection of the cables in both ends  and all the needed fittings</t>
  </si>
  <si>
    <t>Provide material and install underground cable 4x240mm2  (Al) from electrical panel #1  through manhole#1 up to Block #2 panel.Price to include connection of the cables in both ends  and all the needed fittings</t>
  </si>
  <si>
    <t>Provide and install underground cabling 5x6mm2 Cu from Panel #2 up to heating container electrical panel. Price to include connection of the cables in both ends  and all the needed fittings</t>
  </si>
  <si>
    <t xml:space="preserve">Provide and Install underground cable 4x70mm2 Cu from panel #1 up to the server room container and from the server room container up to the old transformer on site. </t>
  </si>
  <si>
    <t xml:space="preserve">Provide material and laying of sand base (under, around and over the ducting pipes) throughout the all trenches. </t>
  </si>
  <si>
    <t xml:space="preserve">Infrastructure (roads, parking,electrical,heating plant/system) </t>
  </si>
  <si>
    <r>
      <t xml:space="preserve">Provision of materials and installation of reinforcement as per specifications/drawings provided ( using bars of  </t>
    </r>
    <r>
      <rPr>
        <sz val="12"/>
        <color indexed="8"/>
        <rFont val="Calibri"/>
        <family val="2"/>
      </rPr>
      <t>Ø</t>
    </r>
    <r>
      <rPr>
        <sz val="12"/>
        <color indexed="8"/>
        <rFont val="Arial"/>
        <family val="2"/>
      </rPr>
      <t xml:space="preserve">10 mm, </t>
    </r>
    <r>
      <rPr>
        <sz val="12"/>
        <color indexed="8"/>
        <rFont val="Calibri"/>
        <family val="2"/>
      </rPr>
      <t>Ø</t>
    </r>
    <r>
      <rPr>
        <sz val="12"/>
        <color indexed="8"/>
        <rFont val="Arial"/>
        <family val="2"/>
      </rPr>
      <t>12 mm)</t>
    </r>
  </si>
  <si>
    <r>
      <t xml:space="preserve">Provision of material and concreting of the reinforced strip foundation  with  concrete C-30.
</t>
    </r>
    <r>
      <rPr>
        <b/>
        <u/>
        <sz val="10"/>
        <color indexed="8"/>
        <rFont val="Arial"/>
        <family val="2"/>
      </rPr>
      <t xml:space="preserve">Note: </t>
    </r>
    <r>
      <rPr>
        <b/>
        <sz val="10"/>
        <color indexed="8"/>
        <rFont val="Arial"/>
        <family val="2"/>
      </rPr>
      <t>concrete quality lab tests are to be conducted for the used concrete ( cubes 150x150x150mm &gt;28days)</t>
    </r>
  </si>
  <si>
    <t>Provide material and install external street lights 125W in  corners of the building, as indicated in the provided layouts. Lights are to be installed in galvanised metal poles fixed on  the structure/or with galvanised metal poles fixed to the ground.</t>
  </si>
  <si>
    <t>Hardwalls 1&amp;2</t>
  </si>
  <si>
    <t xml:space="preserve">Summary </t>
  </si>
  <si>
    <t xml:space="preserve">TOTAL </t>
  </si>
  <si>
    <r>
      <rPr>
        <b/>
        <sz val="12"/>
        <color indexed="9"/>
        <rFont val="Arial"/>
        <family val="2"/>
      </rPr>
      <t xml:space="preserve">                   Desing and Build</t>
    </r>
    <r>
      <rPr>
        <b/>
        <sz val="12"/>
        <color indexed="8"/>
        <rFont val="Arial"/>
        <family val="2"/>
      </rPr>
      <t xml:space="preserve"> </t>
    </r>
    <r>
      <rPr>
        <b/>
        <sz val="12"/>
        <color indexed="9"/>
        <rFont val="Arial"/>
        <family val="2"/>
      </rPr>
      <t xml:space="preserve">                                              </t>
    </r>
    <r>
      <rPr>
        <b/>
        <sz val="12"/>
        <color indexed="13"/>
        <rFont val="Arial"/>
        <family val="2"/>
      </rPr>
      <t xml:space="preserve">New Heating Plant/System for the office   buildings,hardwalls and rubhalls </t>
    </r>
  </si>
  <si>
    <t xml:space="preserve">Erection of Rubb Hall Units </t>
  </si>
  <si>
    <t>Erection of Harwall Structures</t>
  </si>
  <si>
    <t>Erection of Rubb Halls 1,2&amp;3</t>
  </si>
  <si>
    <t>Erection of Hard Walls 1&amp;2</t>
  </si>
  <si>
    <t>Harwalls Erection Works</t>
  </si>
  <si>
    <r>
      <t xml:space="preserve">Provide and install  pre-painted  corrugated metal sheet of t=0.55mm as roof cover, Price to include snow guards. Color RAL 9002. </t>
    </r>
    <r>
      <rPr>
        <u/>
        <sz val="12"/>
        <color indexed="8"/>
        <rFont val="Arial"/>
        <family val="2"/>
      </rPr>
      <t>Slope surface calculated.</t>
    </r>
  </si>
  <si>
    <t>Provide material and construct  corridor walls/staircase facade walls with the following materials: interior with plasterboards 2x12.5mm over metal studs, thermal insulation 100mm, metal structure 40mmx60mm as supporting structure, OSB plate 15mm, membrame foil, covered with metal sheet prepainted thickness 50mm (piano) as a facade from outside. Price shall include treatment of plaster boards and preparation of the surface for painting.  Openings for foreseen doors and windows is to be prepared as per designs provided.</t>
  </si>
  <si>
    <r>
      <t xml:space="preserve">Install window type  AC Units of 12000BTU in each office containers. </t>
    </r>
    <r>
      <rPr>
        <b/>
        <u/>
        <sz val="12"/>
        <rFont val="Arial"/>
        <family val="2"/>
      </rPr>
      <t xml:space="preserve">AC window type units will be provided by EULEX. </t>
    </r>
    <r>
      <rPr>
        <sz val="12"/>
        <rFont val="Arial"/>
        <family val="2"/>
      </rPr>
      <t xml:space="preserve">Contractor is to provide all the other required materials for connection. </t>
    </r>
  </si>
  <si>
    <r>
      <t>Provide and install  cabling for the emergency lights 2 x8W as per dwg provided, including all the trunking required and protection.</t>
    </r>
    <r>
      <rPr>
        <b/>
        <sz val="12"/>
        <color indexed="8"/>
        <rFont val="Arial"/>
        <family val="2"/>
      </rPr>
      <t xml:space="preserve"> </t>
    </r>
    <r>
      <rPr>
        <b/>
        <u/>
        <sz val="12"/>
        <color indexed="8"/>
        <rFont val="Arial"/>
        <family val="2"/>
      </rPr>
      <t xml:space="preserve">Emergency lights will be provided by EULEX. </t>
    </r>
  </si>
  <si>
    <r>
      <t xml:space="preserve">Provide and install cabling for the Emergency EXIT  lights as per dwg provided, 8W.  Price shall include all the required trunking, and any other required fittings for the installation.  </t>
    </r>
    <r>
      <rPr>
        <b/>
        <u/>
        <sz val="12"/>
        <color indexed="8"/>
        <rFont val="Arial"/>
        <family val="2"/>
      </rPr>
      <t xml:space="preserve">Emergency Exit lights will be provided by EULEX. </t>
    </r>
  </si>
  <si>
    <r>
      <t xml:space="preserve">Provide and install  cabling for the emergency lights 2 x8W as per dwg provided, including all the trunking required and protection. </t>
    </r>
    <r>
      <rPr>
        <b/>
        <u/>
        <sz val="12"/>
        <color indexed="8"/>
        <rFont val="Arial"/>
        <family val="2"/>
      </rPr>
      <t xml:space="preserve">Emergency lights will be provided by EULEX. </t>
    </r>
  </si>
  <si>
    <t xml:space="preserve">30 Office containers +2 Ablution Units </t>
  </si>
  <si>
    <r>
      <t xml:space="preserve">Install main electrical panel for the building, complete. </t>
    </r>
    <r>
      <rPr>
        <b/>
        <u/>
        <sz val="12"/>
        <color indexed="8"/>
        <rFont val="Arial"/>
        <family val="2"/>
      </rPr>
      <t xml:space="preserve">Electrical panel will be provided by EULEX. </t>
    </r>
    <r>
      <rPr>
        <sz val="12"/>
        <color indexed="8"/>
        <rFont val="Arial"/>
        <family val="2"/>
      </rPr>
      <t xml:space="preserve">Price to include grounding of the panel and the required materials. </t>
    </r>
  </si>
  <si>
    <r>
      <t xml:space="preserve">Dismantling of the existing electrical/IT installations within the provided EULEX office containers. All the materials dismantled ( switches, lights, plugs) are to be handed over to EULEX Representative. </t>
    </r>
    <r>
      <rPr>
        <u/>
        <sz val="12"/>
        <color indexed="8"/>
        <rFont val="Arial"/>
        <family val="2"/>
      </rPr>
      <t xml:space="preserve">Individual containers electrical panels are to not be dismantled, but to remain and be reused. </t>
    </r>
    <r>
      <rPr>
        <sz val="12"/>
        <color indexed="8"/>
        <rFont val="Arial"/>
        <family val="2"/>
      </rPr>
      <t>Clearance for any removal of debris from the site is to be taken from the Project Manager of EULEX.</t>
    </r>
  </si>
  <si>
    <r>
      <t xml:space="preserve">Install main electrical panel for the building, complete.        </t>
    </r>
    <r>
      <rPr>
        <b/>
        <u/>
        <sz val="12"/>
        <color indexed="8"/>
        <rFont val="Arial"/>
        <family val="2"/>
      </rPr>
      <t>Electrical panel will be provided by EULEX .</t>
    </r>
    <r>
      <rPr>
        <sz val="12"/>
        <color indexed="8"/>
        <rFont val="Arial"/>
        <family val="2"/>
      </rPr>
      <t xml:space="preserve">Price to include grounding of the panel and the required materials. </t>
    </r>
  </si>
  <si>
    <t xml:space="preserve">Providing and laying of geotextile(300g/m²) on the compacted soil surface as described above with an overlap of 50mm at junction and between sheets, foreseen for the surface  to be asphalted. </t>
  </si>
  <si>
    <t>Provide material, laying and machine compaction of sand in thickness d= 5cm for the pathways and parking areas, over the compacted gravel indicated under item no.1.5</t>
  </si>
  <si>
    <t xml:space="preserve">Provide material and laying of pavement blocks 20x10x8cm over the sand layer, filling also the joints with sand. </t>
  </si>
  <si>
    <t xml:space="preserve">Provide and lay soil for the foreseen green areas, price is to include seeding of grass and plants as forseen in the provided design/layout. </t>
  </si>
  <si>
    <t xml:space="preserve">Provide and install precast concrete manholes complete 1000 depth dim1000x1000m , including heavy duty metal covers 600x600mm (25T) and other required works to make the manholes functional </t>
  </si>
  <si>
    <t xml:space="preserve">Provide and install duct pipe Ø75mm from manholes to each building/heating plant/server container ( 3 per each building). </t>
  </si>
  <si>
    <r>
      <t xml:space="preserve">Laying of ducting pipes </t>
    </r>
    <r>
      <rPr>
        <sz val="12"/>
        <color indexed="8"/>
        <rFont val="Calibri"/>
        <family val="2"/>
      </rPr>
      <t>Ø</t>
    </r>
    <r>
      <rPr>
        <sz val="12"/>
        <color indexed="8"/>
        <rFont val="Arial"/>
        <family val="2"/>
      </rPr>
      <t xml:space="preserve">100mm, (4 pipes per trench) from transformer/panels through manhole #1 up to #11. Note: </t>
    </r>
    <r>
      <rPr>
        <b/>
        <sz val="12"/>
        <color indexed="8"/>
        <rFont val="Arial"/>
        <family val="2"/>
      </rPr>
      <t>D</t>
    </r>
    <r>
      <rPr>
        <b/>
        <u/>
        <sz val="12"/>
        <color indexed="8"/>
        <rFont val="Arial"/>
        <family val="2"/>
      </rPr>
      <t xml:space="preserve">ucting pipes for this trench/route will be provided by EULEX. </t>
    </r>
  </si>
  <si>
    <r>
      <t xml:space="preserve">Assemble Rubb Hall Units size 10mx24m comprising of  galvanised steel structures (2) and aluminium structure (1) in sections of 4m center to center, coated with PVC polyester coating tensioned over the steel structure.                                 </t>
    </r>
    <r>
      <rPr>
        <b/>
        <u/>
        <sz val="12"/>
        <rFont val="Arial"/>
        <family val="2"/>
      </rPr>
      <t>The Rubb Hall Units will be provided by EULEX</t>
    </r>
    <r>
      <rPr>
        <sz val="12"/>
        <rFont val="Arial"/>
        <family val="2"/>
      </rPr>
      <t xml:space="preserve"> and are to be erected over the strip foundation, as per assembly guide provided for Rubb Hall 3 and the designs provided for all the three Rubb Halls.        </t>
    </r>
  </si>
  <si>
    <r>
      <t xml:space="preserve">Install main electrical panel for Rubb Hall 3 , complete, including grounding. </t>
    </r>
    <r>
      <rPr>
        <b/>
        <u/>
        <sz val="12"/>
        <color indexed="8"/>
        <rFont val="Arial"/>
        <family val="2"/>
      </rPr>
      <t xml:space="preserve">Electrical panel will be provided by EULEX . </t>
    </r>
  </si>
  <si>
    <r>
      <t xml:space="preserve">Provide and install cabling for the Emergency EXIT  lights as per dwg provided, 8W.  Price shall include all the required trunking/ducting, and any other required fittings for the installation.  </t>
    </r>
    <r>
      <rPr>
        <b/>
        <u/>
        <sz val="12"/>
        <color indexed="8"/>
        <rFont val="Arial"/>
        <family val="2"/>
      </rPr>
      <t xml:space="preserve">Emergency Exit lights will be provided by EULEX. </t>
    </r>
  </si>
  <si>
    <r>
      <t xml:space="preserve">Provide and install  cabling for the emergency lights 2 x8W as per dwg provided, including all the trunking required and protection. </t>
    </r>
    <r>
      <rPr>
        <b/>
        <u/>
        <sz val="12"/>
        <color indexed="8"/>
        <rFont val="Arial"/>
        <family val="2"/>
      </rPr>
      <t xml:space="preserve">Emergency lights will be provided by EULEX. </t>
    </r>
  </si>
  <si>
    <t xml:space="preserve">Note: </t>
  </si>
  <si>
    <r>
      <t xml:space="preserve">Install main electrical panel for Rubb Hall 1&amp;2, complete, including grounding of the panel.                                                  </t>
    </r>
    <r>
      <rPr>
        <b/>
        <u/>
        <sz val="12"/>
        <color indexed="8"/>
        <rFont val="Arial"/>
        <family val="2"/>
      </rPr>
      <t>Electrical panel will be provided by EULEX</t>
    </r>
    <r>
      <rPr>
        <sz val="12"/>
        <color indexed="8"/>
        <rFont val="Arial"/>
        <family val="2"/>
      </rPr>
      <t xml:space="preserve"> .</t>
    </r>
  </si>
  <si>
    <t xml:space="preserve">Provide and install rotary light switches </t>
  </si>
  <si>
    <t>Provide material and install three phase socket, complete with all the required fittings.   All the cabling is to be covered with proper PVC trunking/ducting.</t>
  </si>
  <si>
    <t xml:space="preserve">Rubb Halls Erection Works </t>
  </si>
  <si>
    <t>Rubb Hall 1,2 &amp;3</t>
  </si>
  <si>
    <r>
      <t xml:space="preserve">Provision of materials and installation of reinforcement as per specifications/drawings provided (using bars of  </t>
    </r>
    <r>
      <rPr>
        <sz val="12"/>
        <color indexed="8"/>
        <rFont val="Calibri"/>
        <family val="2"/>
      </rPr>
      <t>Ø</t>
    </r>
    <r>
      <rPr>
        <sz val="12"/>
        <color indexed="8"/>
        <rFont val="Arial"/>
        <family val="2"/>
      </rPr>
      <t>8 mm)</t>
    </r>
  </si>
  <si>
    <t xml:space="preserve">Provide and install metal solid door as emergency exit door, equipped with anti panic push bar, with handle and possibility to close with a key from outside, dim 90x205cm. Price has to include metal frame construction works for the door within the RubbHall structure, with proper flushings and cover. </t>
  </si>
  <si>
    <t>Prior to commencing the foundation works, the contractor is to check the issued Rubb Hall Units and verify the dimensions of the structure.</t>
  </si>
  <si>
    <t>Provision and laying of plastic foil 0.2mm all over the floor surface.</t>
  </si>
  <si>
    <t xml:space="preserve">Provide and install metal solid door as emergency exit door, equipped with anti panic push bar, with handle and possibility to close with a key from outside, dim 90x205cm. </t>
  </si>
  <si>
    <t xml:space="preserve">Provide and install double tube florescent light with cover (bracket) 2x36W. Price shall include also provision and installation of the required cabling for functional lights - Cable type PPY 3x1,5mm² .                                                                  Cabling is to be covered with proper PVC trunking/ ducting pipes. 
Product suitable for use in warehouses. Lines to be organised in 4 separate lines per building </t>
  </si>
  <si>
    <r>
      <t xml:space="preserve">Provide and install cabling for the Emergency EXIT  lights as per dwg provided, 8W.  Price shall include all the required trunking/ducting pipe, and any other required fittings for the installation.  </t>
    </r>
    <r>
      <rPr>
        <b/>
        <u/>
        <sz val="12"/>
        <color indexed="8"/>
        <rFont val="Arial"/>
        <family val="2"/>
      </rPr>
      <t xml:space="preserve">Emergency Exit lights will be provided by EULEX. </t>
    </r>
  </si>
  <si>
    <r>
      <t xml:space="preserve">Provide and install cabling for the emergency lights 2 x8W as per dwg provided, including all the trunking required and protection. </t>
    </r>
    <r>
      <rPr>
        <b/>
        <u/>
        <sz val="12"/>
        <color indexed="8"/>
        <rFont val="Arial"/>
        <family val="2"/>
      </rPr>
      <t>Emergency lights will be provided by EULEX.</t>
    </r>
    <r>
      <rPr>
        <u/>
        <sz val="12"/>
        <color indexed="8"/>
        <rFont val="Arial"/>
        <family val="2"/>
      </rPr>
      <t xml:space="preserve"> </t>
    </r>
  </si>
  <si>
    <t>Provide and install three phase sockets, complete with all the required fittings and cabling. All the cabling is to be covered with proper PVC trunking/ducting.</t>
  </si>
  <si>
    <t xml:space="preserve">Provide and install rotating light switches </t>
  </si>
  <si>
    <t xml:space="preserve">Provide and install single phase double socket outlets, wall/panel mounted, 16A, 220V. Price shall include the cable type PPY 3x2.5mm2 and all the required fittings for functional sockets. Cable are to be covered with proper PVC trunkings </t>
  </si>
  <si>
    <r>
      <t xml:space="preserve">Assemble Hardwall Units, complete, over the strip foundation, as per  the designs provided.                                                      </t>
    </r>
    <r>
      <rPr>
        <b/>
        <u/>
        <sz val="12"/>
        <rFont val="Arial"/>
        <family val="2"/>
      </rPr>
      <t xml:space="preserve">Hardwall Units will be provided by EULEX.                                 </t>
    </r>
    <r>
      <rPr>
        <sz val="12"/>
        <rFont val="Arial"/>
        <family val="2"/>
      </rPr>
      <t xml:space="preserve">The steel profiles have to be treated with anti rust paint and  final paint coat 2x. </t>
    </r>
  </si>
  <si>
    <r>
      <t xml:space="preserve">Connecting manhole #1 with existing manhole on site nearby. Price to include laying of 4  </t>
    </r>
    <r>
      <rPr>
        <sz val="12"/>
        <color indexed="8"/>
        <rFont val="Calibri"/>
        <family val="2"/>
      </rPr>
      <t>Ø</t>
    </r>
    <r>
      <rPr>
        <sz val="12"/>
        <color indexed="8"/>
        <rFont val="Arial"/>
        <family val="2"/>
      </rPr>
      <t xml:space="preserve">100mm ducting pipes, digging/backfilling works and laying of warning tape.  </t>
    </r>
    <r>
      <rPr>
        <b/>
        <u/>
        <sz val="12"/>
        <color indexed="8"/>
        <rFont val="Arial"/>
        <family val="2"/>
      </rPr>
      <t xml:space="preserve">Ducting pipes will be provided by EULEX . </t>
    </r>
    <r>
      <rPr>
        <sz val="12"/>
        <color indexed="8"/>
        <rFont val="Arial"/>
        <family val="2"/>
      </rPr>
      <t>Distance m'</t>
    </r>
    <r>
      <rPr>
        <sz val="12"/>
        <color indexed="8"/>
        <rFont val="Calibri"/>
        <family val="2"/>
      </rPr>
      <t>~</t>
    </r>
    <r>
      <rPr>
        <sz val="12"/>
        <color indexed="8"/>
        <rFont val="Arial"/>
        <family val="2"/>
      </rPr>
      <t>8m from manhole 1</t>
    </r>
  </si>
  <si>
    <r>
      <t xml:space="preserve">Provide material and construct reinforced concrete slab for all three Rubb Halls th=15cm with C-30, net Q335 </t>
    </r>
    <r>
      <rPr>
        <sz val="12"/>
        <color indexed="8"/>
        <rFont val="Calibri"/>
        <family val="2"/>
      </rPr>
      <t>Ø8</t>
    </r>
    <r>
      <rPr>
        <sz val="12"/>
        <color indexed="8"/>
        <rFont val="Arial"/>
        <family val="2"/>
      </rPr>
      <t xml:space="preserve">mm 15x15, over the compacted graveled surface ( Note: gravel layers 0-60, 0-30 are included within the infrastructure works). </t>
    </r>
  </si>
  <si>
    <r>
      <t xml:space="preserve">Provide material and construct reinforced concrete slab for all three Rubb Halls th=15cm with C-30, net Q335 </t>
    </r>
    <r>
      <rPr>
        <sz val="12"/>
        <rFont val="Calibri"/>
        <family val="2"/>
      </rPr>
      <t>Ø8</t>
    </r>
    <r>
      <rPr>
        <sz val="12"/>
        <rFont val="Arial"/>
        <family val="2"/>
      </rPr>
      <t xml:space="preserve">mm 15x15, over the compacted graveled surface ( Note: gravel layers 0-60, 0-30 are included within the infrastructure works). </t>
    </r>
  </si>
  <si>
    <t>Prior to commencing the foundation works, the contractor is to check the issued Hardwall Units and verify the dimensions of the structure.</t>
  </si>
  <si>
    <t>Provide material and install external street lights 125W in  corners of the building, as indicated in the provided layouts. Lights are to be installed in galvanised metal poles fixed on  the structure of the containers. Price to include circuit breakers, dark sensor, and other fittings as required.</t>
  </si>
  <si>
    <t>Provide material and install external street lights 125W in  corners of the building, as indicated in the provided layouts. Lights are to be installed in galvanised metal poles fixed on  the structure of the containers.Price to include circuit breakers, dark sensor, and other fittings as required.</t>
  </si>
  <si>
    <t>Provide and install double tube florescent light with top cover (bracket) 2x36W. Price shall include also provision and installation of the required cabling for functional lights - Cable type PPY 3x1,5mm² .                                                                  Cabling is to be covered with proper PVC ducting pipes or cover.  
Product suitable for use in warehouses.                                       Lights to be organized in 4 separate lines per building.</t>
  </si>
  <si>
    <t xml:space="preserve">Excavation of trenches up to depth of 60cm for the street lights   underground cabling, as per designs provided. (50x60cm), including backfilling/compaction and removal of surplus from the site. </t>
  </si>
  <si>
    <t xml:space="preserve">Excavation of trenches up to depth of 100cm for the                   underground cabling, as per designs provided. (60x100cm), including backfilling/compaction and removal of surplus from the site. </t>
  </si>
  <si>
    <t>Supply and laying of the underground warning  tape throughout the all trenches.</t>
  </si>
  <si>
    <t xml:space="preserve">Provide material and marking/painting of all the signs/lines/pedestrian crossings on the newly laid pavements,as shown in the drawing, by using thermoplastic paint that contains sufficient pellicle-spraying high- quality glass micro beads with stable reflection. </t>
  </si>
  <si>
    <t xml:space="preserve">Provide material and install final coat flexible vinyl/linoleum,through the floor of the office containers t=2mm, including flooring of the refurbished ablution units where the linoleum is to be 15 cm height up to the wall. 
Linoleum is to be welded &amp; glued with proper adhesive. Skirtings all around the perimeter of the surface is to be included in the price.  Color to be chosen by EULEX Representative.                                                                              Linoleum 2.0mm thick, commercial use, EN 649, classification as per EN 685  Class 33, areas with heavy traffic. </t>
  </si>
  <si>
    <t xml:space="preserve">Provide and install mineral fiber suspended ceiling panels dim 60x60 cm, first class quality,  complete with all the necessary fixtures/supporters for the ground and first floor corridor. Sample to be provided for approval prior to installation.
</t>
  </si>
  <si>
    <t xml:space="preserve">Provide material and install final coat flexible vinyl/linoleum,throught the floor of the office containers t=2mm.
Linoleum is to be welded &amp; glued with proper adhesive. Skirtings all around the perimeter of the surface is to be included in the price.  Color to be chosen by EULEX Representative.                                                                        Linoleum 2.0mm thick, commercial use, EN 649, classification as per EN 685  Class 33, areas with heavy traffic. </t>
  </si>
  <si>
    <r>
      <t xml:space="preserve">Provide material and seal the joints between containers for the double and triple container rooms (walls/ceiling).   Sealing  is to be done with pre-painted flat metal sheet thickness 0.60mm. Prior to installation  the gaps between two containers  are to be filled with foam/mineral wool as required. </t>
    </r>
    <r>
      <rPr>
        <sz val="11"/>
        <color indexed="8"/>
        <rFont val="Arial"/>
        <family val="2"/>
      </rPr>
      <t xml:space="preserve">Color similiar to interior paint. </t>
    </r>
  </si>
  <si>
    <r>
      <t xml:space="preserve">Machine excavation of top layer of soil in thickness average </t>
    </r>
    <r>
      <rPr>
        <sz val="12"/>
        <color indexed="8"/>
        <rFont val="Calibri"/>
        <family val="2"/>
      </rPr>
      <t>~</t>
    </r>
    <r>
      <rPr>
        <sz val="12"/>
        <color indexed="8"/>
        <rFont val="Arial"/>
        <family val="2"/>
      </rPr>
      <t xml:space="preserve">50cm, including leveling the surface, spraying the subgrade with water spraying and compacting the same with power roller maintaining the slope. Price shall include removal of soil from site and transportation of the same outside the Compound to a designated city dump site. </t>
    </r>
  </si>
  <si>
    <t xml:space="preserve">Providing and spreading gravel 0-60mm to form the 30cm thick sub-base course. Spread and compact the gravel in 100mm thick layers to a finished requested thickness. </t>
  </si>
  <si>
    <t xml:space="preserve">Providing and spreading gravel 0-30 mm on previously compacted gravel sub-base as described under item No.1.4 above and compacting to form a final base course of 20cm thickness. Compacting to be done with power roller. </t>
  </si>
  <si>
    <t>Provide and install galvanised metal sheet stips 41cm wide t=2mm for covering the floor joints of double/triple office containers.</t>
  </si>
  <si>
    <t>Provision of materials, manufacturing and installation of Emergency Exit stair of the ground floor. All metal profiles have to be treated with anti rust paint 2x and the final paint coat 2x.</t>
  </si>
  <si>
    <t>Provision of materials, manufacturing and installation of Emergency Exit stair of the ground floor as per dwg provided. All metal profiles have to be treated with anti rust paint 2x and the final paint coat 2x.</t>
  </si>
  <si>
    <t>Provide material and construct  corridor facade walls/staircase facade walls with the following materials: interior with plasterboards 2x12.5mm over metal studs, thermal insulation 100mm, metal structure 40mmx60mm as supporting structure, OSB plate 15mm, membrame foil 0.2mm, covered with metal sheet prepainted thickness 0.55mm  as a facade from outside. Price shall include treatment of plaster boards and preparation of the surface for painting.  Openings for foreseen doors and windows is to be prepared as per designs provided (dwg A-10, detail)</t>
  </si>
  <si>
    <t xml:space="preserve">Provide material and construct first class quality wood roof structure as per designs provided (dwg A-06) Slope 21% on both sides.  All joint metal elements shall be galvanized. Nails, screws, bolts and nuts shall be of stainless steel. </t>
  </si>
  <si>
    <t>Provide and install corridor PVC Windows  DIM 90x110cm. Glass: double, fully insulated, with noise reduction and thermal protection 6+16+6mm.  (dwg A-11)</t>
  </si>
  <si>
    <r>
      <t xml:space="preserve">Provide material and construct </t>
    </r>
    <r>
      <rPr>
        <u/>
        <sz val="12"/>
        <color indexed="8"/>
        <rFont val="Arial"/>
        <family val="2"/>
      </rPr>
      <t>ground floor and first floor</t>
    </r>
    <r>
      <rPr>
        <sz val="12"/>
        <color indexed="8"/>
        <rFont val="Arial"/>
        <family val="2"/>
      </rPr>
      <t xml:space="preserve"> corridor structures consisting of metal profiles 60x40x3mm each 60cm crosswise,  and 40x2.6mm lengthwise, including L profiles 50x4mm lengthwise on both sides of the corridor, as per designs provided (dwg A-10). All metal profiles are to be made rust free, painted with antirust paint 2x</t>
    </r>
  </si>
  <si>
    <t>Provide material and install galvanised corrugated sheet 0.55mm, under the corridor structure of the ground floor, as per the designs provided (section dwg A-05).</t>
  </si>
  <si>
    <t>Provide material and construct complete interior staircase as per design provided. Price to include treatment with antirust paint 2x and oil paint white 2x (dwg A-08)</t>
  </si>
  <si>
    <t>Provide and install 10cm mineral wool throughout the ceiling of the corridor- first floor, including supporting timber structure (80x100mm) as per dwg provided (A-05).</t>
  </si>
  <si>
    <t xml:space="preserve">Provide and install external PVC double wing  door.The main entrance door should be of PVC profiles  door as per design provided (dwg A-11). DIM 180/240cm  Glass: double, fully insulated, with noise reduction and thermal protection, 6+16+6mm. Door is to be equipped with door lock complete, minimum three keys.  
</t>
  </si>
  <si>
    <t xml:space="preserve">Provide and install staircase PVC Window dim 120x270cm, as per design provided (dwg A-11). Glass: double, fully insulated, with noise reduction and thermal protection, 6+16+6mm </t>
  </si>
  <si>
    <t xml:space="preserve">Provide material, manufacturing and installation of the main entrance stairs and shed as per the provided design (dwg A-07).  All metal profiles have to be treated with anti rust paint 2x and the final paint coat 2x. Prior to manufacturing all measurements must be taken on spot. The shed shall be covered with prepainted corrugated sheet including horizontal and vertical gutters. </t>
  </si>
  <si>
    <t xml:space="preserve">Provision of materials, manufacturing and installation of emergency exit staircase from the first floor, as per designs/details provided (A-09). All metal profiles have to be treated with anti rust paint 2x and the final paint coat 2x. Prior to manufacturing all measurements must be taken on spot. </t>
  </si>
  <si>
    <r>
      <t xml:space="preserve">Provide material and construct  transformer reinforced concrete base, dim 230x390,th=20cm including grounding, with the required manhole deep 120cm as per designs provided (dwg A-22).                                                                                         Note: </t>
    </r>
    <r>
      <rPr>
        <b/>
        <u/>
        <sz val="12"/>
        <color indexed="8"/>
        <rFont val="Arial"/>
        <family val="2"/>
      </rPr>
      <t xml:space="preserve">Transformer of 400KVA will be provided and installed on site by EULEX.  </t>
    </r>
  </si>
  <si>
    <r>
      <t xml:space="preserve">Install main electrical panel (#1 indicated in the dwg E-01), close to the transformer.  </t>
    </r>
    <r>
      <rPr>
        <b/>
        <u/>
        <sz val="12"/>
        <color indexed="8"/>
        <rFont val="Arial"/>
        <family val="2"/>
      </rPr>
      <t>The electrical panel complete will be provided by EULEX</t>
    </r>
    <r>
      <rPr>
        <u/>
        <sz val="12"/>
        <color indexed="8"/>
        <rFont val="Arial"/>
        <family val="2"/>
      </rPr>
      <t>.</t>
    </r>
    <r>
      <rPr>
        <sz val="12"/>
        <color indexed="8"/>
        <rFont val="Arial"/>
        <family val="2"/>
      </rPr>
      <t xml:space="preserve"> Price to include grounding of the panel and the required materials. </t>
    </r>
  </si>
  <si>
    <r>
      <t xml:space="preserve">Install main electrical panel (#2 indicated in dwg E-01), close to the transformer.  </t>
    </r>
    <r>
      <rPr>
        <b/>
        <u/>
        <sz val="12"/>
        <color indexed="8"/>
        <rFont val="Arial"/>
        <family val="2"/>
      </rPr>
      <t>The electrical panel complete will be provided by EULEX</t>
    </r>
    <r>
      <rPr>
        <u/>
        <sz val="12"/>
        <color indexed="8"/>
        <rFont val="Arial"/>
        <family val="2"/>
      </rPr>
      <t xml:space="preserve">. Price to include grounding of the panel and the required materials. </t>
    </r>
  </si>
  <si>
    <r>
      <t xml:space="preserve">Provide and install decorative street lights h=320cm complete, IP44 protection, two luminairies of </t>
    </r>
    <r>
      <rPr>
        <sz val="12"/>
        <color indexed="8"/>
        <rFont val="Calibri"/>
        <family val="2"/>
      </rPr>
      <t>Ø</t>
    </r>
    <r>
      <rPr>
        <sz val="12"/>
        <color indexed="8"/>
        <rFont val="Arial"/>
        <family val="2"/>
      </rPr>
      <t xml:space="preserve"> 400mm, 2x75 energy saving bulbs. Sample to be provided for approval prior to installation on site. </t>
    </r>
  </si>
  <si>
    <t>Provide and install underground cable for the street lights (point 2.23 below), 5x4mm2 NYY-J, including ducting pipe Ø50mm from electrical panel #1  beside the main road sidewalk. Price to include connection of the cables and all the needed fittings as required for functional lights including dark sensors.</t>
  </si>
  <si>
    <r>
      <t xml:space="preserve">Provide and install underground cable for the street lights (point 2.23 below), 5x4mm2 NYY-J, including ducting pipe </t>
    </r>
    <r>
      <rPr>
        <sz val="12"/>
        <rFont val="Calibri"/>
        <family val="2"/>
      </rPr>
      <t>Ø50</t>
    </r>
    <r>
      <rPr>
        <sz val="12"/>
        <rFont val="Arial"/>
        <family val="2"/>
      </rPr>
      <t xml:space="preserve"> from block 2 electrical panel direction main gate. Price to include connection of the cables and all the needed fittings as required for functional lights including dark sensors.</t>
    </r>
  </si>
  <si>
    <t>Provide and install underground cable for the street lights (point 2.23 below), 5x4mm2 NYY-J, including ducting pipe Ø50mm from electrical panel #1 towards manhole #10.  Price to include connection of the cables and all the needed fittings as required for functional lights including dark sensors.</t>
  </si>
  <si>
    <t xml:space="preserve">Provide material and install grounding protection for street lights. Grounding strip FeZn 25x4mm throughout the length,  price to include related fittings and connectors. 
</t>
  </si>
  <si>
    <t xml:space="preserve"> Excavating of strip foundation trenches for all  Rubb Hall Units (Rubb Hall 1, 2 &amp;3) as per the designs provided (dwg A-18, A-19)</t>
  </si>
  <si>
    <r>
      <t xml:space="preserve">Provision of materials and installation of reinforcement as per specifications/drawings provided (using bars of  </t>
    </r>
    <r>
      <rPr>
        <sz val="12"/>
        <color indexed="8"/>
        <rFont val="Calibri"/>
        <family val="2"/>
      </rPr>
      <t>Ø</t>
    </r>
    <r>
      <rPr>
        <sz val="12"/>
        <color indexed="8"/>
        <rFont val="Arial"/>
        <family val="2"/>
      </rPr>
      <t xml:space="preserve">10 mm, </t>
    </r>
    <r>
      <rPr>
        <sz val="12"/>
        <color indexed="8"/>
        <rFont val="Calibri"/>
        <family val="2"/>
      </rPr>
      <t>Ø</t>
    </r>
    <r>
      <rPr>
        <sz val="12"/>
        <color indexed="8"/>
        <rFont val="Arial"/>
        <family val="2"/>
      </rPr>
      <t>12 mm) (dwg A-18, A19)</t>
    </r>
  </si>
  <si>
    <t>Provide material and install lightning protection. Grounding is to be provided in the horizontal reinforcement of the foundation with FeZn strips of size 40x4mm throughout the perimeter, with 1 meter strip extensions in all four corners, price to include crosswise elements, related fittings and  connections, and earth rods 1.5m in all 4 angles the three Rubb Hall Units. ( as per designs provided dwg A-18, A-19).</t>
  </si>
  <si>
    <t>Excavating of strip foundation trenches for the Harwall Units as per the designs provided. (dwg A-21)</t>
  </si>
  <si>
    <r>
      <t xml:space="preserve">Provision of materials and installation of reinforcement as per specifications/drawings provided ( using bars of  </t>
    </r>
    <r>
      <rPr>
        <sz val="12"/>
        <color indexed="8"/>
        <rFont val="Calibri"/>
        <family val="2"/>
      </rPr>
      <t>Ø</t>
    </r>
    <r>
      <rPr>
        <sz val="12"/>
        <color indexed="8"/>
        <rFont val="Arial"/>
        <family val="2"/>
      </rPr>
      <t>8 mm) (dwg A-21)</t>
    </r>
  </si>
  <si>
    <t xml:space="preserve">Provide material and install lightning protection. Grounding is to be provided in the horizontal reinforcement of the foundation with FeZn strips of size 40x4mm throughout the perimeter, with 1 meter strip extensions in all four corners, price to include crosswise elements, related fittings and  connections, and earth rods 1.5m in all 4 angles the two Harwall Units. (as per designs provided dwg A-21).
 </t>
  </si>
  <si>
    <t>Provide material, manufacture and install connection corridor between the two HardWall Units as per designs/details  provided with the structure consisting of U and I  profiles, covered with prepainted corrugated metal sheet th=0.55mm . Two openings to be created for the doors to be installed as per point 4.3 below. The metal profiles have to be treated with anti rust paint 2x and the final paint coat 2x. Prior to manufacturing all measurements must be taken on spot. Price is to include also flushings required where the corridor connects with Harwall Units at both ends and also gutters. (dwg A-21).</t>
  </si>
  <si>
    <t>Provide material and close up the floor strip between container joint profiles with mineral wool for double and triple rooms.</t>
  </si>
  <si>
    <t xml:space="preserve">Dismantling/demolition works in the shower/ablution units provided by EULEX.  All the sanitary equipments, installations and existing partitions are to be dismantled/demolished.   Debris to be transported to the city dump site. Prior to transportation clearance for the items to be taken from the EULEX Representative. </t>
  </si>
  <si>
    <t xml:space="preserve">Demolition of the existing floor layers from all the office containers and ablution units (linoleum +plywood+steam blockade + insulation). Price should include transportation of debris to the city dump site. </t>
  </si>
  <si>
    <t>Provide and install metal solid door as emergency exit door, equipped with anti panic push bar, with handle and possibility to close with a key from outside, dim 90x205cm (dwg A-11)</t>
  </si>
  <si>
    <t>Provide material and install undergroung cable 4x125 (Al)mm2 from Main Electrical Panel #2 to the Hardwall Structures through the trenches. Price to include connection of the cables in both ends  and all the needed fittings</t>
  </si>
  <si>
    <r>
      <t xml:space="preserve">Install main electrical panel for Hardwall Units (1 panel for both Units), complete, including grounding of the panel. </t>
    </r>
    <r>
      <rPr>
        <b/>
        <u/>
        <sz val="12"/>
        <color indexed="8"/>
        <rFont val="Arial"/>
        <family val="2"/>
      </rPr>
      <t>Electrical panel will be provided by EULEX.</t>
    </r>
    <r>
      <rPr>
        <sz val="12"/>
        <color indexed="8"/>
        <rFont val="Arial"/>
        <family val="2"/>
      </rPr>
      <t xml:space="preserve"> </t>
    </r>
  </si>
  <si>
    <t xml:space="preserve"> BoQ_ EEPC&amp;EMC Plumbing Installations</t>
  </si>
  <si>
    <t>Work Description</t>
  </si>
  <si>
    <t>Unit</t>
  </si>
  <si>
    <t>Quantity</t>
  </si>
  <si>
    <t>Cost Euro</t>
  </si>
  <si>
    <t>Total Euro</t>
  </si>
  <si>
    <t xml:space="preserve">   PLUMBING AND SEWAGE WORKS </t>
  </si>
  <si>
    <t>Site, route survey and staking the layout, pipe route with pickets.</t>
  </si>
  <si>
    <t>M1</t>
  </si>
  <si>
    <t>Excavation in trenches to depth up to 1.20m, including shoring where necessary, storing on site of excavated material and removal of surplus material on completion. (Sewer pipes).</t>
  </si>
  <si>
    <t>M3</t>
  </si>
  <si>
    <t>Leveling bottom of trenches to longitudinal profile, including removal of surplus material on completion.  (Sewer pipes).</t>
  </si>
  <si>
    <t>M2</t>
  </si>
  <si>
    <t>Excavation in trenches to depth up to 1.10m, including shoring where necessary, storing on site of excavated material and removal of surplus material on completion. (Water pipes).</t>
  </si>
  <si>
    <t>10cm thick sand setting bed to bottom of trenches, including leveling of upper surface and filling over pipes to a total of 40cm.</t>
  </si>
  <si>
    <t>Backfill of the trenches with excavated material in 30 cm thk. compacted layers. Transportaion of surplus material to city landfill.</t>
  </si>
  <si>
    <t>Cut asphalt and repair.</t>
  </si>
  <si>
    <t xml:space="preserve">Connect AB units to water and sewer pipes. </t>
  </si>
  <si>
    <t>Provide and install  PE OD20 cold water pipe including all necessary fittings.</t>
  </si>
  <si>
    <t>Provide and install  PE OD40 cold water pipe including all necessary fittings.</t>
  </si>
  <si>
    <t>Provide and install 200mm PVC sewerage pipes.</t>
  </si>
  <si>
    <t xml:space="preserve">Provide material and install pre-fabricate concrete elements for manhole with diameter  ND1000/1000 and cones 600/1000 fixed on concrete base slab, including fulfilling of joints, complete waterproof. Heavy duty manhole metal cover included (standard heavy transport 25t). Iron steps included. </t>
  </si>
  <si>
    <t>Provide and install above ground cleanout for sewer pipes (DN110 PVC 4EA).</t>
  </si>
  <si>
    <t>Pressure test of new sewerage pipes (including internal pipes).</t>
  </si>
  <si>
    <t>Pressure test of new water supply pipes.</t>
  </si>
  <si>
    <t>Other unforeseen works (2% of above costs).</t>
  </si>
  <si>
    <t>1. TOTAL PLUMBING WORKS</t>
  </si>
  <si>
    <t xml:space="preserve">   Ablution unit renovation type 1</t>
  </si>
  <si>
    <t xml:space="preserve">Provide and install new toilets complet with flushing tank and anal wash. (1EA AB unit). </t>
  </si>
  <si>
    <t>Provide and install new sinks with faucet, cabinet and mirror. (1EA AB unit).</t>
  </si>
  <si>
    <t>Provide and install new urinals complete with faucets. (1EA AB unit).</t>
  </si>
  <si>
    <t>Provide and install new floor drain. (1EA AB unit).</t>
  </si>
  <si>
    <t>Provide and install new 10L water heater including all necessary materials. (1EA AB unit).</t>
  </si>
  <si>
    <t>Provide and install OD PE16 cold water pipe including all necessary fittings. (1EA AB unit).</t>
  </si>
  <si>
    <t>Provide and install PVC DN50 pipe  including all necessary fittings.</t>
  </si>
  <si>
    <t>Provide and install PVC DN70 pipe all including all necessary fittings.</t>
  </si>
  <si>
    <t>Provide and install PVC DN110 pipe all including all necessary fittings (including above ground cleanout).</t>
  </si>
  <si>
    <t>Provide and install heat trace and insulation for 110 PVC sewerage pipe above the ground to entering point. (25 mm insulation and wrap with selfcontracting plastic foil).</t>
  </si>
  <si>
    <t>Provide and install heat trace and insulation for OD 20 PE pipe above the ground to entering point. (25 mm insulation and wrap with selfcontracting plastic foil).</t>
  </si>
  <si>
    <t>Pressure test of new plumbing installations.</t>
  </si>
  <si>
    <t>Plumbing complete as per items above 1EA AB Unit Type 1.</t>
  </si>
  <si>
    <t>2. TOTAL AB Units type 1</t>
  </si>
  <si>
    <t xml:space="preserve">STORM DRAINAGE WORKS </t>
  </si>
  <si>
    <t>Excavation in trenches to depth up to 1.20m, including shoring where necessary, storing on site of excavated material and removal of surplus material on completion.</t>
  </si>
  <si>
    <t>Leveling bottom of trenches to longitudinal profile, including removal of surplus material on completion.</t>
  </si>
  <si>
    <t>Provide and install 110mm PEHD drainage perforated pipe.</t>
  </si>
  <si>
    <t xml:space="preserve">Provide material and fixing pre-fabricate concrete elements-gully's (open storm water outlets) with diameter  ND400mm, fixed on concrete base slab, including fulfilling of joints, complete waterproof. Metal grid cover 400X400mm included. </t>
  </si>
  <si>
    <t xml:space="preserve">Provide material and install pre-fabricate concrete elements for manhole with diameter  ND1000/1000 and cones 600/1000 fixed on concrete base slab, including fulfilling of joints, complete waterproof. Heavy duty manhole metal cover included (standard heavy transport 40t). Iron steps included. </t>
  </si>
  <si>
    <t>Pressure test of new sewerage pipes (of drainage network only).</t>
  </si>
  <si>
    <t>3. TOTAL DRAINAGE WORKS</t>
  </si>
  <si>
    <t>Sprinkler Station and water main pipes</t>
  </si>
  <si>
    <t>Provide and install  PE OD90 PN10 water pipe including all necessary fittings from sprinkler station to hardwalls and rubhalls.</t>
  </si>
  <si>
    <t>Pressure test of new water main sprinkler pipes (PE OD90).</t>
  </si>
  <si>
    <t>4. TOTAL SPRINKLER STATION</t>
  </si>
  <si>
    <t>GRAND TOTAL plumbing and sprinklers statione</t>
  </si>
  <si>
    <t>Plumbing and sewage works</t>
  </si>
  <si>
    <t>Ablution unit renovation type 1</t>
  </si>
  <si>
    <t>Storm drainage works</t>
  </si>
  <si>
    <t>GRAND TOTAL</t>
  </si>
  <si>
    <t xml:space="preserve">Plumbing Installations </t>
  </si>
  <si>
    <t xml:space="preserve">Provide and lay the finishing layer with Fer-concrete (Ferrobeton) in two stages.                                                        The processing to be done by machine trowel until the mixture is completely pushed into the fresh concrete.                               (finishing is performed by rotating floats "helicopters" up to complete smoothing of surface) . Edge parts are finalized manually by float.
Dilatation pointing:
The joints are about 0.3 cm wide.The joints depth  25% of the slab thickness, filled with polyurethane masses after complete drying of concrete. </t>
  </si>
  <si>
    <t>Provide material and install underground cabling 4x35mm2  (Al)from Harwalls electrical panel to Rub Hall 2&amp;3 electrical panel. Price to include connection of the cables in both ends  and all the needed fittings</t>
  </si>
  <si>
    <t>Storage Building (ex Car Wash) Reconstruction</t>
  </si>
  <si>
    <t>Demolition/Dismantling works</t>
  </si>
  <si>
    <t>Dismantling of the metal door( in middle wall) Dismantled material to be transported to the town dump side.
Dim. 110x210cm</t>
  </si>
  <si>
    <t xml:space="preserve">Dismantling of the big  metal rolling doors complete with mechanism and control boxes . Dismantled material to be stored at Eulex store.
Dim. ~ 400x400cm </t>
  </si>
  <si>
    <t xml:space="preserve">Demolition of the metal grill width 33cm from existing floor drain inside the bld. Debris to be transported to the town dump side. </t>
  </si>
  <si>
    <t>Construction works</t>
  </si>
  <si>
    <t>Supply with material, fulfilling and compaction of the existing inside drain channel 33x27cm with gravel 0-30mm up to level of existing concrete flooring in both rooms, length of the channel 40m'.</t>
  </si>
  <si>
    <r>
      <t xml:space="preserve">Provide with material and  construct the concrete slab d=8cm with reinforcement steel ribbed  mesh Q335 - </t>
    </r>
    <r>
      <rPr>
        <sz val="12"/>
        <color indexed="8"/>
        <rFont val="Calibri"/>
        <family val="2"/>
      </rPr>
      <t>Ø</t>
    </r>
    <r>
      <rPr>
        <sz val="12"/>
        <color indexed="8"/>
        <rFont val="Arial"/>
        <family val="2"/>
      </rPr>
      <t xml:space="preserve"> 8mm (sq.15x15cm). Slab to be smooth leveled  </t>
    </r>
  </si>
  <si>
    <t>Supply with material and floor coating with primers, epoxy resin floor coatings, epoxy resin floor screeds &amp; self-smoothing finishes, polyurethane floor coatings in the concrete floor from pos 2.2. Floor coating to be increase in the walls in whole perimeter in height 12 cm. Colour will be assigned by the Project Manager.</t>
  </si>
  <si>
    <t>Provide with material and painting of the new siporex walls with primer and final in 2 layers of white dispersive high quality paint.</t>
  </si>
  <si>
    <t>Supply with material and change broken glass termopan 4+12+4mm from existing metal windows. 
Dim. 131x 85cm</t>
  </si>
  <si>
    <t>Cutting of the existing support metal profiles in both fields where new rolling doors will be installed. Metal supports to be stored to the Eulex storage.</t>
  </si>
  <si>
    <t>Ea</t>
  </si>
  <si>
    <r>
      <t xml:space="preserve">Supply with material and install new metal support columns ( </t>
    </r>
    <r>
      <rPr>
        <b/>
        <sz val="12"/>
        <color indexed="8"/>
        <rFont val="Bookman Old Style"/>
        <family val="1"/>
      </rPr>
      <t>I</t>
    </r>
    <r>
      <rPr>
        <sz val="12"/>
        <color indexed="8"/>
        <rFont val="Arial"/>
        <family val="2"/>
      </rPr>
      <t xml:space="preserve"> steel profile 160/80mm + </t>
    </r>
    <r>
      <rPr>
        <b/>
        <sz val="12"/>
        <color indexed="8"/>
        <rFont val="Calibri"/>
        <family val="2"/>
      </rPr>
      <t>□</t>
    </r>
    <r>
      <rPr>
        <sz val="12"/>
        <color indexed="8"/>
        <rFont val="Arial"/>
        <family val="2"/>
      </rPr>
      <t xml:space="preserve">profile 100x100 mm - d=4mm) H= 4.60m in both sides of the new rolling doors. In the price to be calculated welding in upper existing construction and embed in the concrete base. Elements to be painted  with anticorrosive paint 2x and final paint 2x. Measurements to be taken on the spot. </t>
    </r>
  </si>
  <si>
    <t>Supply with material and construction of the wall d=20cm by siporex blocks. The price also includes lintels, concrete ring beams, reinforcement, formwork and shoring.</t>
  </si>
  <si>
    <t>Plastering of the siporex new wall from both sides with plaster1:3:6 in two layers  previously  spreading manually the plaster concrete base in working surfaces. Final plaster surface to be smooth and uniformly.</t>
  </si>
  <si>
    <t xml:space="preserve">Supply with material and install high quality  metal rolling doors complete with mechanism and control boxes , with alternative operation possibility: electronically and mechanically. In this door to be incorporated small normal entry door dim. 90/210cm with lock. Measurements to be taken on the spot.
Dim.  370x400+60cm </t>
  </si>
  <si>
    <t xml:space="preserve">Supply with material and install high quality solid metal emergency exit doors, equipped with push bar and self closer </t>
  </si>
  <si>
    <r>
      <t xml:space="preserve">Supply with material and install down part of the existing gutters to water away from the building foundation, gutter curved </t>
    </r>
    <r>
      <rPr>
        <sz val="12"/>
        <color indexed="8"/>
        <rFont val="Calibri"/>
        <family val="2"/>
      </rPr>
      <t>Ø</t>
    </r>
    <r>
      <rPr>
        <sz val="12"/>
        <color indexed="8"/>
        <rFont val="Arial"/>
        <family val="2"/>
      </rPr>
      <t>100mm, length ~25cm.</t>
    </r>
  </si>
  <si>
    <t xml:space="preserve">Ea </t>
  </si>
  <si>
    <t>Painting of the outside walls  (new and existing)with facade washing dispersive  paint, high quality. Colour will be assigned by the investor</t>
  </si>
  <si>
    <t>Painting of the outside down part of the wall(cokla) in h=60cm with quality teraplast (kulir) plaster. Plaster to be  waterproof, constant and resistant in all climate and atmospheric conditions. Colour will be assigned by the investor. In the price to be included repair of partially damaged existing plaster and primer base glued fibre glass reinforcement mesh.</t>
  </si>
  <si>
    <t>M'</t>
  </si>
  <si>
    <t>TOTAL Storage Bld</t>
  </si>
  <si>
    <t>Note:</t>
  </si>
  <si>
    <t>Clearance for any removal of debris from the site is to be taken from the Project Manager of EULEX.</t>
  </si>
  <si>
    <t xml:space="preserve">Storage building ( ex Carwash ) refurbishment </t>
  </si>
  <si>
    <r>
      <t xml:space="preserve">Provide material and construct </t>
    </r>
    <r>
      <rPr>
        <u/>
        <sz val="12"/>
        <color indexed="8"/>
        <rFont val="Arial"/>
        <family val="2"/>
      </rPr>
      <t>ground and first floor</t>
    </r>
    <r>
      <rPr>
        <sz val="12"/>
        <color indexed="8"/>
        <rFont val="Arial"/>
        <family val="2"/>
      </rPr>
      <t xml:space="preserve"> corridor structures consisting of iron rectangular profiles 60x40x3mm each 60cm (center to center) crosswise,  and 40x2.6mm lengthwise, including L profiles 50x4mm lengthwise on both sides of the corridor, as per designs provided (pos1, pos2,pos3, pos4</t>
    </r>
    <r>
      <rPr>
        <sz val="12"/>
        <color indexed="8"/>
        <rFont val="Arial"/>
        <family val="2"/>
      </rPr>
      <t xml:space="preserve"> dwg A-10)</t>
    </r>
    <r>
      <rPr>
        <sz val="12"/>
        <color indexed="8"/>
        <rFont val="Arial"/>
        <family val="2"/>
      </rPr>
      <t xml:space="preserve">                                                                       The whole structure elements/profiles are to be made rust free, painted with antirust paint 2x.</t>
    </r>
  </si>
  <si>
    <t>Provide material and install galvanised corrugated metal sheet 0.55mm, under the corridor structure of the ground floor, as per the designs provided (section dwg A-05).</t>
  </si>
  <si>
    <t>Provide material and construct complete interior staircase as per design provided. Price is to include treatment with antirust paint 2x and oil pain white 2x. (dwg A-08)</t>
  </si>
  <si>
    <t>Provide and install 10cm mineral wool throughout the ceiling of the corridor- first floor, including supporting timber structure (80x100mm) as per dwg provided (A-05)</t>
  </si>
  <si>
    <r>
      <t xml:space="preserve">Provide and install external PVC double wing  door.The main entrance door should be of PVC profiles  door as per design provided (dwg. A-11) </t>
    </r>
    <r>
      <rPr>
        <sz val="12"/>
        <color indexed="8"/>
        <rFont val="Arial"/>
        <family val="2"/>
      </rPr>
      <t xml:space="preserve">DIM 180/240cm  Glass: double, fully insulated, with noise reduction and thermal protection, 6+16+6mm. Door is to be equipped with door lock complete, minimum three keys.  
</t>
    </r>
  </si>
  <si>
    <t>Provide and install metal solid door as emergency exit door, equipped with anit panic push bar, with handle and possibility to close with a key from outside, dim 90x205cm (dwg A-11)</t>
  </si>
  <si>
    <t>Provide and install staircase PVC Window dim 120x270cm, as per design provided. Glass: double, fully insulated, with noise reduction and thermal protection, 6+16+6mm (dwg A-11)</t>
  </si>
  <si>
    <r>
      <t>Provide material, manufacturing and installation of the main entrance stairs and shed as per the provided design (dwg</t>
    </r>
    <r>
      <rPr>
        <sz val="12"/>
        <color indexed="8"/>
        <rFont val="Arial"/>
        <family val="2"/>
      </rPr>
      <t xml:space="preserve"> A-07)</t>
    </r>
    <r>
      <rPr>
        <sz val="12"/>
        <rFont val="Arial"/>
        <family val="2"/>
      </rPr>
      <t>.  All metal profiles have to be treated with anti rust paint 2x and the final paint coat 2x. Prior to manufacturing all measurements must be taken on spot. The shed shall be covered with prepainted corrugated sheet including horizontal and vertical gutters.</t>
    </r>
  </si>
  <si>
    <r>
      <t>Provision of materials, manufacturing and installation of Emergency exit staircase from the first floor, as per designs/details provided (dwg A-09).</t>
    </r>
    <r>
      <rPr>
        <sz val="12"/>
        <color indexed="8"/>
        <rFont val="Arial"/>
        <family val="2"/>
      </rPr>
      <t xml:space="preserve"> All metal profiles have to be treated with anti rust paint 2x and the final oil paint coat 2x. Prior to manufacturing all measurements must be taken on spot. </t>
    </r>
  </si>
  <si>
    <t>Provide materials and lay epoxy two component flooring over the concrete slab, including skirting 12 cm high to the wall  (price to include all the coating/layers materials and works).</t>
  </si>
  <si>
    <r>
      <rPr>
        <sz val="12"/>
        <color indexed="8"/>
        <rFont val="Arial"/>
        <family val="2"/>
      </rPr>
      <t xml:space="preserve">Desing and Build New Heating System for the new Compound, in accordance with: DIN-EN 12831 and DIN-14336 and technical specifications provided.               Buildings to be covered with Design and Build are :               Office Block 1, Office Block 2,Rub Halls 1&amp;2&amp;3, Hardwalls 1&amp;2.                                                                                              </t>
    </r>
    <r>
      <rPr>
        <u/>
        <sz val="12"/>
        <color indexed="8"/>
        <rFont val="Arial"/>
        <family val="2"/>
      </rPr>
      <t xml:space="preserve">Note: </t>
    </r>
    <r>
      <rPr>
        <u/>
        <sz val="12"/>
        <color indexed="30"/>
        <rFont val="Arial"/>
        <family val="2"/>
      </rPr>
      <t xml:space="preserve">EULEX will be providing complete containerised bolier room equipped as below:                                                                - Boiler Thermostahl type EN500                                                   - Burner Ecoflame 415V-670 50Hz                                               - 4 Circulation Pumps Grundfos 3 X400-415 V 50Hz                 (Power 1100 -1550W)                                                                    - Expantion tank for pressure control volume 500ltr                     - Ionic water softner                                                                         - Command panel                                                                         Also EULEX will provide all the radiators for the office buildings ( Block 1, 2) different sizes and other circulation pumps if foreseen with the design.   </t>
    </r>
    <r>
      <rPr>
        <u/>
        <sz val="12"/>
        <color indexed="8"/>
        <rFont val="Arial"/>
        <family val="2"/>
      </rPr>
      <t xml:space="preserve">         </t>
    </r>
    <r>
      <rPr>
        <sz val="12"/>
        <color indexed="8"/>
        <rFont val="Arial"/>
        <family val="2"/>
      </rPr>
      <t xml:space="preserve">                 Any other equipment and materials required for a functional heating system installation are to be provided by the contractor including 5000ltr fuel tank which is to be installed underground.                                                                                  </t>
    </r>
  </si>
</sst>
</file>

<file path=xl/styles.xml><?xml version="1.0" encoding="utf-8"?>
<styleSheet xmlns="http://schemas.openxmlformats.org/spreadsheetml/2006/main">
  <numFmts count="4">
    <numFmt numFmtId="186" formatCode="0.0"/>
    <numFmt numFmtId="190" formatCode="#,##0.00\ [$€-1]"/>
    <numFmt numFmtId="196" formatCode="#,##0.00&quot;€&quot;"/>
    <numFmt numFmtId="199" formatCode="&quot;€&quot;#,##0.00"/>
  </numFmts>
  <fonts count="77">
    <font>
      <sz val="10"/>
      <name val="Arial"/>
    </font>
    <font>
      <sz val="10"/>
      <name val="Arial"/>
      <family val="2"/>
    </font>
    <font>
      <b/>
      <sz val="18"/>
      <name val="Arial"/>
      <family val="2"/>
    </font>
    <font>
      <sz val="10"/>
      <name val="Arial Narrow"/>
      <family val="2"/>
    </font>
    <font>
      <sz val="12"/>
      <name val="Arial"/>
      <family val="2"/>
    </font>
    <font>
      <sz val="10"/>
      <color indexed="9"/>
      <name val="Arial"/>
      <family val="2"/>
    </font>
    <font>
      <b/>
      <sz val="12"/>
      <color indexed="9"/>
      <name val="Arial"/>
      <family val="2"/>
    </font>
    <font>
      <b/>
      <sz val="12"/>
      <name val="Arial"/>
      <family val="2"/>
    </font>
    <font>
      <sz val="12"/>
      <name val="Arial Narrow"/>
      <family val="2"/>
    </font>
    <font>
      <sz val="12"/>
      <color indexed="9"/>
      <name val="Arial"/>
      <family val="2"/>
    </font>
    <font>
      <u/>
      <sz val="12"/>
      <name val="Arial"/>
      <family val="2"/>
    </font>
    <font>
      <sz val="12"/>
      <color indexed="8"/>
      <name val="Arial"/>
      <family val="2"/>
    </font>
    <font>
      <u/>
      <sz val="12"/>
      <color indexed="8"/>
      <name val="Arial"/>
      <family val="2"/>
    </font>
    <font>
      <vertAlign val="superscript"/>
      <sz val="12"/>
      <name val="Arial"/>
      <family val="2"/>
    </font>
    <font>
      <sz val="12"/>
      <name val="Calibri"/>
      <family val="2"/>
    </font>
    <font>
      <b/>
      <sz val="10"/>
      <name val="Arial"/>
      <family val="2"/>
    </font>
    <font>
      <sz val="12"/>
      <color indexed="8"/>
      <name val="Arial"/>
      <family val="2"/>
    </font>
    <font>
      <u/>
      <sz val="12"/>
      <color indexed="8"/>
      <name val="Arial"/>
      <family val="2"/>
    </font>
    <font>
      <b/>
      <sz val="14"/>
      <name val="Arial"/>
      <family val="2"/>
    </font>
    <font>
      <sz val="12"/>
      <color indexed="8"/>
      <name val="Arial"/>
      <family val="2"/>
    </font>
    <font>
      <sz val="12"/>
      <color indexed="8"/>
      <name val="Calibri"/>
      <family val="2"/>
    </font>
    <font>
      <u/>
      <sz val="12"/>
      <color indexed="8"/>
      <name val="Arial"/>
      <family val="2"/>
    </font>
    <font>
      <sz val="12"/>
      <color indexed="8"/>
      <name val="Arial"/>
      <family val="2"/>
    </font>
    <font>
      <u/>
      <sz val="12"/>
      <color indexed="8"/>
      <name val="Arial"/>
      <family val="2"/>
    </font>
    <font>
      <sz val="14"/>
      <name val="Arial"/>
      <family val="2"/>
    </font>
    <font>
      <sz val="16"/>
      <color indexed="8"/>
      <name val="Arial"/>
      <family val="2"/>
    </font>
    <font>
      <b/>
      <sz val="20"/>
      <name val="Arial"/>
      <family val="2"/>
    </font>
    <font>
      <sz val="18"/>
      <name val="Arial"/>
      <family val="2"/>
    </font>
    <font>
      <sz val="18"/>
      <name val="Arial Narrow"/>
      <family val="2"/>
    </font>
    <font>
      <b/>
      <u/>
      <sz val="18"/>
      <name val="Arial Narrow"/>
      <family val="2"/>
    </font>
    <font>
      <sz val="12"/>
      <color indexed="8"/>
      <name val="Arial"/>
      <family val="2"/>
    </font>
    <font>
      <b/>
      <sz val="12"/>
      <color indexed="8"/>
      <name val="Arial"/>
      <family val="2"/>
    </font>
    <font>
      <b/>
      <u/>
      <sz val="12"/>
      <color indexed="8"/>
      <name val="Arial"/>
      <family val="2"/>
    </font>
    <font>
      <b/>
      <sz val="12"/>
      <color indexed="9"/>
      <name val="Arial"/>
      <family val="2"/>
    </font>
    <font>
      <b/>
      <sz val="12"/>
      <color indexed="13"/>
      <name val="Arial"/>
      <family val="2"/>
    </font>
    <font>
      <sz val="12"/>
      <color indexed="8"/>
      <name val="Arial"/>
      <family val="2"/>
    </font>
    <font>
      <sz val="12"/>
      <color indexed="8"/>
      <name val="Calibri"/>
      <family val="2"/>
    </font>
    <font>
      <b/>
      <u/>
      <sz val="10"/>
      <color indexed="8"/>
      <name val="Arial"/>
      <family val="2"/>
    </font>
    <font>
      <b/>
      <sz val="10"/>
      <color indexed="8"/>
      <name val="Arial"/>
      <family val="2"/>
    </font>
    <font>
      <sz val="12"/>
      <color indexed="8"/>
      <name val="Arial"/>
      <family val="2"/>
    </font>
    <font>
      <b/>
      <u/>
      <sz val="12"/>
      <color indexed="8"/>
      <name val="Arial"/>
      <family val="2"/>
    </font>
    <font>
      <b/>
      <u/>
      <sz val="12"/>
      <name val="Arial"/>
      <family val="2"/>
    </font>
    <font>
      <b/>
      <sz val="12"/>
      <color indexed="8"/>
      <name val="Arial"/>
      <family val="2"/>
    </font>
    <font>
      <u/>
      <sz val="12"/>
      <color indexed="30"/>
      <name val="Arial"/>
      <family val="2"/>
    </font>
    <font>
      <sz val="12"/>
      <color indexed="8"/>
      <name val="Calibri"/>
      <family val="2"/>
    </font>
    <font>
      <sz val="12"/>
      <color indexed="8"/>
      <name val="Arial"/>
      <family val="2"/>
    </font>
    <font>
      <b/>
      <u/>
      <sz val="12"/>
      <color indexed="8"/>
      <name val="Arial"/>
      <family val="2"/>
    </font>
    <font>
      <b/>
      <u/>
      <sz val="10"/>
      <name val="Arial"/>
      <family val="2"/>
    </font>
    <font>
      <b/>
      <u/>
      <sz val="14"/>
      <name val="Arial"/>
      <family val="2"/>
    </font>
    <font>
      <sz val="12"/>
      <color indexed="8"/>
      <name val="Arial"/>
      <family val="2"/>
    </font>
    <font>
      <b/>
      <u/>
      <sz val="12"/>
      <color indexed="8"/>
      <name val="Arial"/>
      <family val="2"/>
    </font>
    <font>
      <u/>
      <sz val="12"/>
      <color indexed="8"/>
      <name val="Arial"/>
      <family val="2"/>
    </font>
    <font>
      <sz val="12"/>
      <color indexed="8"/>
      <name val="Arial"/>
      <family val="2"/>
    </font>
    <font>
      <sz val="12"/>
      <color indexed="8"/>
      <name val="Calibri"/>
      <family val="2"/>
    </font>
    <font>
      <b/>
      <u/>
      <sz val="12"/>
      <color indexed="8"/>
      <name val="Arial"/>
      <family val="2"/>
    </font>
    <font>
      <b/>
      <sz val="16"/>
      <name val="Arial"/>
      <family val="2"/>
    </font>
    <font>
      <sz val="12"/>
      <color indexed="8"/>
      <name val="Arial"/>
      <family val="2"/>
    </font>
    <font>
      <sz val="11"/>
      <color indexed="8"/>
      <name val="Arial"/>
      <family val="2"/>
    </font>
    <font>
      <sz val="12"/>
      <color indexed="8"/>
      <name val="Calibri"/>
      <family val="2"/>
    </font>
    <font>
      <b/>
      <u/>
      <sz val="12"/>
      <color indexed="8"/>
      <name val="Arial"/>
      <family val="2"/>
    </font>
    <font>
      <sz val="12"/>
      <color indexed="8"/>
      <name val="Arial"/>
      <family val="2"/>
    </font>
    <font>
      <sz val="8"/>
      <name val="Arial"/>
      <family val="2"/>
    </font>
    <font>
      <sz val="8"/>
      <color indexed="8"/>
      <name val="Arial"/>
      <family val="2"/>
    </font>
    <font>
      <sz val="12"/>
      <name val="Arial"/>
      <family val="2"/>
    </font>
    <font>
      <b/>
      <sz val="12"/>
      <name val="Times New Roman CE"/>
      <family val="1"/>
      <charset val="238"/>
    </font>
    <font>
      <b/>
      <u/>
      <sz val="14"/>
      <color indexed="8"/>
      <name val="Arial"/>
      <family val="2"/>
    </font>
    <font>
      <b/>
      <sz val="12"/>
      <color indexed="8"/>
      <name val="Bookman Old Style"/>
      <family val="1"/>
    </font>
    <font>
      <b/>
      <sz val="12"/>
      <color indexed="8"/>
      <name val="Calibri"/>
      <family val="2"/>
    </font>
    <font>
      <sz val="12"/>
      <color indexed="8"/>
      <name val="Arial"/>
      <family val="2"/>
    </font>
    <font>
      <sz val="12"/>
      <color theme="1"/>
      <name val="Arial"/>
      <family val="2"/>
    </font>
    <font>
      <sz val="11"/>
      <color rgb="FF1F497D"/>
      <name val="Calibri"/>
      <family val="2"/>
    </font>
    <font>
      <b/>
      <sz val="18"/>
      <color theme="1"/>
      <name val="Arial"/>
      <family val="2"/>
    </font>
    <font>
      <sz val="12"/>
      <color theme="1"/>
      <name val="Arial Narrow"/>
      <family val="2"/>
    </font>
    <font>
      <sz val="12"/>
      <color rgb="FFFF0000"/>
      <name val="Arial"/>
      <family val="2"/>
    </font>
    <font>
      <sz val="12"/>
      <color rgb="FFFF0000"/>
      <name val="Arial Narrow"/>
      <family val="2"/>
    </font>
    <font>
      <b/>
      <sz val="20"/>
      <color rgb="FFFF0000"/>
      <name val="Arial"/>
      <family val="2"/>
    </font>
    <font>
      <sz val="16"/>
      <color theme="1"/>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9">
    <xf numFmtId="0" fontId="0" fillId="0" borderId="0" xfId="0"/>
    <xf numFmtId="0" fontId="4" fillId="0" borderId="1" xfId="0" applyFont="1" applyFill="1" applyBorder="1" applyAlignment="1">
      <alignment horizontal="left" vertical="center" wrapText="1"/>
    </xf>
    <xf numFmtId="2" fontId="0" fillId="0" borderId="0" xfId="0" applyNumberFormat="1" applyAlignment="1">
      <alignment horizontal="center" vertical="center"/>
    </xf>
    <xf numFmtId="2" fontId="0" fillId="0" borderId="0" xfId="0" applyNumberFormat="1" applyAlignment="1">
      <alignment horizontal="center" vertical="center" wrapText="1"/>
    </xf>
    <xf numFmtId="0" fontId="5" fillId="2" borderId="2"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3" xfId="0" applyNumberFormat="1" applyFont="1" applyFill="1" applyBorder="1" applyAlignment="1">
      <alignment horizontal="center" vertical="center" wrapText="1"/>
    </xf>
    <xf numFmtId="2" fontId="4" fillId="0" borderId="0" xfId="0" applyNumberFormat="1" applyFont="1" applyBorder="1" applyAlignment="1">
      <alignment horizontal="center" vertical="center" wrapText="1"/>
    </xf>
    <xf numFmtId="0" fontId="9" fillId="2"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190" fontId="4" fillId="0" borderId="1" xfId="0" applyNumberFormat="1" applyFont="1" applyFill="1" applyBorder="1" applyAlignment="1">
      <alignment horizontal="center" vertical="center" wrapText="1"/>
    </xf>
    <xf numFmtId="196" fontId="4" fillId="0" borderId="10" xfId="0" applyNumberFormat="1" applyFont="1" applyFill="1" applyBorder="1" applyAlignment="1">
      <alignment horizontal="center" vertical="center" wrapText="1"/>
    </xf>
    <xf numFmtId="0" fontId="8" fillId="0" borderId="0" xfId="0" applyFont="1" applyFill="1" applyBorder="1" applyAlignment="1">
      <alignment vertical="center"/>
    </xf>
    <xf numFmtId="0" fontId="4" fillId="0" borderId="0" xfId="0" applyFont="1" applyFill="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6" fillId="2" borderId="11" xfId="0" applyFont="1" applyFill="1" applyBorder="1" applyAlignment="1">
      <alignment horizontal="center" vertical="center" wrapText="1"/>
    </xf>
    <xf numFmtId="196" fontId="6" fillId="2" borderId="12" xfId="0" applyNumberFormat="1" applyFont="1" applyFill="1" applyBorder="1" applyAlignment="1">
      <alignment horizontal="center" vertical="center" wrapText="1"/>
    </xf>
    <xf numFmtId="0" fontId="3" fillId="0" borderId="0" xfId="0" applyFont="1" applyFill="1" applyBorder="1" applyAlignment="1">
      <alignment vertical="center"/>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96" fontId="4" fillId="3" borderId="10" xfId="0" applyNumberFormat="1" applyFont="1" applyFill="1" applyBorder="1" applyAlignment="1">
      <alignment horizontal="center" vertical="center" wrapText="1"/>
    </xf>
    <xf numFmtId="0" fontId="4" fillId="0" borderId="0" xfId="0" applyFont="1" applyAlignment="1">
      <alignment horizontal="center" vertical="center" wrapText="1"/>
    </xf>
    <xf numFmtId="190" fontId="4" fillId="0" borderId="4" xfId="0" applyNumberFormat="1" applyFont="1" applyFill="1" applyBorder="1" applyAlignment="1">
      <alignment horizontal="center" vertical="center" wrapText="1"/>
    </xf>
    <xf numFmtId="196" fontId="4" fillId="0" borderId="13" xfId="0" applyNumberFormat="1" applyFont="1" applyFill="1" applyBorder="1" applyAlignment="1">
      <alignment horizontal="center" vertical="center" wrapText="1"/>
    </xf>
    <xf numFmtId="0" fontId="4" fillId="0" borderId="0" xfId="0" applyFont="1" applyBorder="1" applyAlignment="1">
      <alignment vertical="center" wrapText="1"/>
    </xf>
    <xf numFmtId="0" fontId="4" fillId="0" borderId="9" xfId="0" applyFont="1" applyFill="1" applyBorder="1" applyAlignment="1">
      <alignment horizontal="center" vertical="center" wrapText="1"/>
    </xf>
    <xf numFmtId="0" fontId="7" fillId="0" borderId="14" xfId="0" applyFont="1" applyBorder="1" applyAlignment="1">
      <alignment horizontal="center" vertical="center" wrapText="1"/>
    </xf>
    <xf numFmtId="196" fontId="6" fillId="2" borderId="15"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196" fontId="6" fillId="0" borderId="0" xfId="0" applyNumberFormat="1" applyFont="1" applyFill="1" applyBorder="1" applyAlignment="1">
      <alignment horizontal="center" vertical="center" wrapText="1"/>
    </xf>
    <xf numFmtId="196" fontId="6" fillId="0" borderId="7"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7" fillId="0" borderId="5" xfId="0" applyFont="1" applyFill="1" applyBorder="1" applyAlignment="1">
      <alignment horizontal="center" vertical="center" wrapText="1"/>
    </xf>
    <xf numFmtId="196" fontId="4" fillId="0" borderId="5" xfId="0" applyNumberFormat="1" applyFont="1" applyFill="1" applyBorder="1" applyAlignment="1">
      <alignment horizontal="center" vertical="center" wrapText="1"/>
    </xf>
    <xf numFmtId="0" fontId="69" fillId="0" borderId="1" xfId="0" applyFont="1" applyBorder="1" applyAlignment="1">
      <alignment horizontal="left" vertical="center" wrapText="1"/>
    </xf>
    <xf numFmtId="0" fontId="4" fillId="0" borderId="5" xfId="0" applyFont="1" applyBorder="1" applyAlignment="1">
      <alignment vertical="center" wrapText="1"/>
    </xf>
    <xf numFmtId="0" fontId="7" fillId="0" borderId="16" xfId="0" applyFont="1" applyBorder="1" applyAlignment="1">
      <alignment horizontal="center" vertical="center" wrapText="1"/>
    </xf>
    <xf numFmtId="196" fontId="6" fillId="2" borderId="17"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96" fontId="0" fillId="0" borderId="0" xfId="0" applyNumberFormat="1" applyAlignment="1">
      <alignment horizontal="center" vertical="center"/>
    </xf>
    <xf numFmtId="0" fontId="1" fillId="0" borderId="0" xfId="0" applyFont="1" applyAlignment="1">
      <alignment horizontal="center" vertical="center" wrapText="1"/>
    </xf>
    <xf numFmtId="196" fontId="0" fillId="0" borderId="0" xfId="0" applyNumberFormat="1" applyAlignment="1">
      <alignment horizontal="center" vertical="center" wrapText="1"/>
    </xf>
    <xf numFmtId="0" fontId="69" fillId="0" borderId="18" xfId="0" applyFont="1" applyBorder="1" applyAlignment="1">
      <alignment horizontal="left" vertical="center" wrapText="1"/>
    </xf>
    <xf numFmtId="0" fontId="4" fillId="0" borderId="18" xfId="0"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190" fontId="4" fillId="0" borderId="18"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190" fontId="4" fillId="0" borderId="0" xfId="0" applyNumberFormat="1" applyFont="1" applyFill="1" applyBorder="1" applyAlignment="1">
      <alignment horizontal="center" vertical="center" wrapText="1"/>
    </xf>
    <xf numFmtId="196" fontId="4" fillId="0" borderId="0" xfId="0" applyNumberFormat="1" applyFont="1" applyFill="1" applyBorder="1" applyAlignment="1">
      <alignment horizontal="center" vertical="center" wrapText="1"/>
    </xf>
    <xf numFmtId="2" fontId="4" fillId="0" borderId="4" xfId="0" applyNumberFormat="1" applyFont="1" applyFill="1" applyBorder="1" applyAlignment="1">
      <alignment horizontal="center" vertical="center" wrapText="1"/>
    </xf>
    <xf numFmtId="0" fontId="4" fillId="0" borderId="7" xfId="0" applyFont="1" applyBorder="1" applyAlignment="1">
      <alignment vertical="center" wrapText="1"/>
    </xf>
    <xf numFmtId="0" fontId="7" fillId="0" borderId="7" xfId="0" applyFont="1" applyBorder="1" applyAlignment="1">
      <alignment horizontal="center" vertical="center" wrapText="1"/>
    </xf>
    <xf numFmtId="0" fontId="4" fillId="0" borderId="19"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2" fontId="4" fillId="0" borderId="0" xfId="0" applyNumberFormat="1" applyFont="1" applyAlignment="1">
      <alignment horizontal="center" vertical="center"/>
    </xf>
    <xf numFmtId="1" fontId="4" fillId="0" borderId="2" xfId="0" applyNumberFormat="1" applyFont="1" applyBorder="1" applyAlignment="1">
      <alignment horizontal="center" vertical="center"/>
    </xf>
    <xf numFmtId="0" fontId="4" fillId="0" borderId="11" xfId="0" applyFont="1" applyBorder="1" applyAlignment="1">
      <alignment vertical="center"/>
    </xf>
    <xf numFmtId="1" fontId="4" fillId="0" borderId="8" xfId="0" applyNumberFormat="1" applyFont="1" applyBorder="1" applyAlignment="1">
      <alignment horizontal="center" vertical="center"/>
    </xf>
    <xf numFmtId="0" fontId="4" fillId="0" borderId="4" xfId="0" applyFont="1" applyBorder="1" applyAlignment="1">
      <alignment vertical="center"/>
    </xf>
    <xf numFmtId="0" fontId="7" fillId="0" borderId="0" xfId="0" applyFont="1" applyAlignment="1">
      <alignment horizontal="right" vertical="center"/>
    </xf>
    <xf numFmtId="0" fontId="69" fillId="0" borderId="1" xfId="0" applyFont="1" applyBorder="1" applyAlignment="1">
      <alignment horizontal="left" vertical="center" wrapText="1"/>
    </xf>
    <xf numFmtId="0" fontId="4" fillId="3" borderId="10" xfId="0" applyFont="1" applyFill="1" applyBorder="1" applyAlignment="1">
      <alignment horizontal="center" vertical="center" wrapText="1"/>
    </xf>
    <xf numFmtId="0" fontId="69" fillId="0" borderId="1" xfId="0" applyFont="1" applyFill="1" applyBorder="1" applyAlignment="1">
      <alignment horizontal="left" vertical="center" wrapText="1"/>
    </xf>
    <xf numFmtId="0" fontId="4" fillId="0" borderId="4" xfId="0" applyFont="1" applyBorder="1" applyAlignment="1">
      <alignment horizontal="left" vertical="center" wrapText="1"/>
    </xf>
    <xf numFmtId="0" fontId="69" fillId="0" borderId="1" xfId="0" applyNumberFormat="1" applyFont="1" applyFill="1" applyBorder="1" applyAlignment="1">
      <alignment horizontal="center" vertical="center" wrapText="1"/>
    </xf>
    <xf numFmtId="0" fontId="70" fillId="0" borderId="0" xfId="0" applyFont="1"/>
    <xf numFmtId="0" fontId="4" fillId="0" borderId="18" xfId="0" applyFont="1" applyBorder="1" applyAlignment="1">
      <alignment horizontal="left" vertical="center" wrapText="1"/>
    </xf>
    <xf numFmtId="1" fontId="4" fillId="0" borderId="3" xfId="0" applyNumberFormat="1" applyFont="1" applyBorder="1" applyAlignment="1">
      <alignment horizontal="center" vertical="center"/>
    </xf>
    <xf numFmtId="0" fontId="4" fillId="0" borderId="1" xfId="0" applyFont="1" applyBorder="1" applyAlignment="1">
      <alignment vertical="center"/>
    </xf>
    <xf numFmtId="0" fontId="69" fillId="0" borderId="1" xfId="0" applyFont="1" applyFill="1" applyBorder="1" applyAlignment="1">
      <alignment horizontal="center" vertical="center" wrapText="1"/>
    </xf>
    <xf numFmtId="196" fontId="69" fillId="0" borderId="10" xfId="0" applyNumberFormat="1" applyFont="1" applyFill="1" applyBorder="1" applyAlignment="1">
      <alignment horizontal="center" vertical="center" wrapText="1"/>
    </xf>
    <xf numFmtId="0" fontId="24" fillId="0" borderId="1" xfId="0" applyFont="1" applyBorder="1" applyAlignment="1">
      <alignment vertical="center"/>
    </xf>
    <xf numFmtId="2" fontId="27" fillId="0" borderId="0" xfId="0" applyNumberFormat="1" applyFont="1" applyBorder="1" applyAlignment="1">
      <alignment horizontal="center" vertical="center" wrapText="1"/>
    </xf>
    <xf numFmtId="0" fontId="27" fillId="0" borderId="0" xfId="0" applyFont="1" applyBorder="1" applyAlignment="1">
      <alignment vertical="center" wrapText="1"/>
    </xf>
    <xf numFmtId="0" fontId="28" fillId="0" borderId="0" xfId="0" applyFont="1" applyFill="1" applyBorder="1" applyAlignment="1">
      <alignment vertical="center"/>
    </xf>
    <xf numFmtId="0" fontId="27" fillId="0" borderId="0" xfId="0" applyFont="1" applyAlignment="1">
      <alignment horizontal="center" vertical="center" wrapText="1"/>
    </xf>
    <xf numFmtId="0" fontId="6" fillId="0" borderId="0" xfId="0" applyFont="1" applyFill="1" applyBorder="1" applyAlignment="1">
      <alignment horizontal="center" vertical="center" wrapText="1"/>
    </xf>
    <xf numFmtId="0" fontId="69" fillId="0" borderId="18" xfId="0" applyNumberFormat="1" applyFont="1" applyFill="1" applyBorder="1" applyAlignment="1">
      <alignment horizontal="center" vertical="center" wrapText="1"/>
    </xf>
    <xf numFmtId="0" fontId="69" fillId="0" borderId="1" xfId="0" applyFont="1" applyBorder="1" applyAlignment="1">
      <alignment vertical="top" wrapText="1" readingOrder="1"/>
    </xf>
    <xf numFmtId="196" fontId="71" fillId="4" borderId="20" xfId="0" applyNumberFormat="1" applyFont="1" applyFill="1" applyBorder="1" applyAlignment="1">
      <alignment horizontal="center" vertical="center" wrapText="1"/>
    </xf>
    <xf numFmtId="0" fontId="69" fillId="0" borderId="4" xfId="0" applyFont="1" applyFill="1" applyBorder="1" applyAlignment="1">
      <alignment horizontal="left" vertical="center" wrapText="1"/>
    </xf>
    <xf numFmtId="0" fontId="69" fillId="0" borderId="4" xfId="0" applyFont="1" applyBorder="1" applyAlignment="1">
      <alignment horizontal="left" vertical="center" wrapText="1"/>
    </xf>
    <xf numFmtId="0" fontId="69" fillId="0" borderId="3" xfId="0" applyNumberFormat="1" applyFont="1" applyFill="1" applyBorder="1" applyAlignment="1">
      <alignment horizontal="center" vertical="center" wrapText="1"/>
    </xf>
    <xf numFmtId="2" fontId="69" fillId="0" borderId="4" xfId="0" applyNumberFormat="1" applyFont="1" applyFill="1" applyBorder="1" applyAlignment="1">
      <alignment horizontal="center" vertical="center" wrapText="1"/>
    </xf>
    <xf numFmtId="0" fontId="69" fillId="0" borderId="4" xfId="0" applyFont="1" applyFill="1" applyBorder="1" applyAlignment="1">
      <alignment horizontal="center" vertical="center" wrapText="1"/>
    </xf>
    <xf numFmtId="0" fontId="69" fillId="0" borderId="4" xfId="0" applyNumberFormat="1" applyFont="1" applyFill="1" applyBorder="1" applyAlignment="1">
      <alignment horizontal="center" vertical="center" wrapText="1"/>
    </xf>
    <xf numFmtId="0" fontId="24" fillId="0" borderId="0" xfId="0" applyFont="1" applyFill="1" applyBorder="1" applyAlignment="1">
      <alignment horizontal="right" vertical="center"/>
    </xf>
    <xf numFmtId="2" fontId="47" fillId="0" borderId="0" xfId="0" applyNumberFormat="1" applyFont="1" applyAlignment="1">
      <alignment horizontal="center" vertical="center"/>
    </xf>
    <xf numFmtId="190" fontId="69" fillId="0" borderId="1" xfId="0" applyNumberFormat="1" applyFont="1" applyFill="1" applyBorder="1" applyAlignment="1">
      <alignment horizontal="center" vertical="center" wrapText="1"/>
    </xf>
    <xf numFmtId="0" fontId="24" fillId="0" borderId="3" xfId="0" applyNumberFormat="1" applyFont="1" applyBorder="1" applyAlignment="1">
      <alignment horizontal="center" vertical="center"/>
    </xf>
    <xf numFmtId="0" fontId="48" fillId="0" borderId="0" xfId="0" applyFont="1" applyFill="1" applyBorder="1" applyAlignment="1">
      <alignment horizontal="right" vertical="center"/>
    </xf>
    <xf numFmtId="0" fontId="69" fillId="0" borderId="3" xfId="0" applyNumberFormat="1" applyFont="1" applyFill="1" applyBorder="1" applyAlignment="1">
      <alignment horizontal="center" vertical="top" wrapText="1"/>
    </xf>
    <xf numFmtId="0" fontId="69" fillId="0" borderId="1" xfId="0" applyFont="1" applyFill="1" applyBorder="1" applyAlignment="1">
      <alignment horizontal="left" vertical="top" wrapText="1"/>
    </xf>
    <xf numFmtId="0" fontId="72" fillId="0" borderId="0" xfId="0" applyFont="1" applyFill="1" applyBorder="1" applyAlignment="1">
      <alignment vertical="center"/>
    </xf>
    <xf numFmtId="0" fontId="69" fillId="0" borderId="0" xfId="0" applyFont="1" applyFill="1" applyAlignment="1">
      <alignment horizontal="center" vertical="center" wrapText="1"/>
    </xf>
    <xf numFmtId="0" fontId="73" fillId="0" borderId="0" xfId="0" applyFont="1" applyFill="1" applyAlignment="1">
      <alignment horizontal="center" vertical="center" wrapText="1"/>
    </xf>
    <xf numFmtId="190" fontId="69" fillId="0" borderId="4" xfId="0" applyNumberFormat="1" applyFont="1" applyFill="1" applyBorder="1" applyAlignment="1">
      <alignment horizontal="center" vertical="center" wrapText="1"/>
    </xf>
    <xf numFmtId="196" fontId="69" fillId="0" borderId="13" xfId="0" applyNumberFormat="1" applyFont="1" applyFill="1" applyBorder="1" applyAlignment="1">
      <alignment horizontal="center" vertical="center" wrapText="1"/>
    </xf>
    <xf numFmtId="0" fontId="55" fillId="0" borderId="0" xfId="0" applyFont="1" applyAlignment="1">
      <alignment horizontal="right" vertical="center"/>
    </xf>
    <xf numFmtId="0" fontId="74" fillId="0" borderId="0" xfId="0" applyFont="1" applyFill="1" applyBorder="1" applyAlignment="1">
      <alignment vertical="center"/>
    </xf>
    <xf numFmtId="0" fontId="69" fillId="0" borderId="18" xfId="0" applyFont="1" applyFill="1" applyBorder="1" applyAlignment="1">
      <alignment horizontal="center" vertical="center" wrapText="1"/>
    </xf>
    <xf numFmtId="190" fontId="69" fillId="0" borderId="18" xfId="0" applyNumberFormat="1" applyFont="1" applyFill="1" applyBorder="1" applyAlignment="1">
      <alignment horizontal="center" vertical="center" wrapText="1"/>
    </xf>
    <xf numFmtId="0" fontId="55" fillId="0" borderId="0" xfId="0" applyFont="1" applyFill="1" applyBorder="1"/>
    <xf numFmtId="0" fontId="61" fillId="0" borderId="0" xfId="0" applyFont="1" applyFill="1" applyBorder="1" applyAlignment="1">
      <alignment horizontal="right" vertical="top"/>
    </xf>
    <xf numFmtId="0" fontId="61" fillId="0" borderId="0" xfId="0" applyFont="1" applyFill="1" applyBorder="1" applyAlignment="1">
      <alignment horizontal="left" vertical="top" wrapText="1"/>
    </xf>
    <xf numFmtId="0" fontId="61" fillId="0" borderId="0" xfId="0" applyFont="1" applyFill="1" applyBorder="1" applyAlignment="1">
      <alignment horizontal="center"/>
    </xf>
    <xf numFmtId="2" fontId="62" fillId="0" borderId="0" xfId="0" applyNumberFormat="1" applyFont="1" applyFill="1" applyBorder="1"/>
    <xf numFmtId="0" fontId="61" fillId="0" borderId="0" xfId="0" applyFont="1" applyFill="1" applyBorder="1"/>
    <xf numFmtId="39" fontId="61" fillId="0" borderId="0" xfId="0" applyNumberFormat="1" applyFont="1" applyFill="1" applyBorder="1"/>
    <xf numFmtId="0" fontId="7" fillId="0" borderId="0" xfId="0" applyFont="1" applyFill="1" applyBorder="1" applyAlignment="1">
      <alignment horizontal="righ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wrapText="1"/>
    </xf>
    <xf numFmtId="2" fontId="31" fillId="0" borderId="0" xfId="0" applyNumberFormat="1" applyFont="1" applyFill="1" applyBorder="1" applyAlignment="1">
      <alignment horizontal="center" vertical="top" wrapText="1"/>
    </xf>
    <xf numFmtId="39" fontId="7" fillId="0" borderId="0" xfId="0" applyNumberFormat="1" applyFont="1" applyFill="1" applyBorder="1" applyAlignment="1">
      <alignment vertical="top" wrapText="1"/>
    </xf>
    <xf numFmtId="39" fontId="7" fillId="0" borderId="0" xfId="0" applyNumberFormat="1" applyFont="1" applyFill="1" applyBorder="1" applyAlignment="1">
      <alignment horizontal="right" vertical="top" wrapText="1"/>
    </xf>
    <xf numFmtId="0" fontId="15" fillId="0" borderId="0" xfId="0" applyFont="1" applyFill="1" applyBorder="1"/>
    <xf numFmtId="186" fontId="4" fillId="0" borderId="0" xfId="0" applyNumberFormat="1" applyFont="1" applyBorder="1" applyAlignment="1">
      <alignment horizontal="center" vertical="top" wrapText="1"/>
    </xf>
    <xf numFmtId="2" fontId="11" fillId="0" borderId="0" xfId="0" applyNumberFormat="1" applyFont="1" applyFill="1" applyBorder="1" applyAlignment="1">
      <alignment vertical="top" wrapText="1"/>
    </xf>
    <xf numFmtId="2" fontId="11" fillId="0" borderId="0" xfId="0" applyNumberFormat="1" applyFont="1" applyFill="1" applyBorder="1" applyAlignment="1">
      <alignment horizontal="center" wrapText="1"/>
    </xf>
    <xf numFmtId="2" fontId="11" fillId="0" borderId="0" xfId="0" applyNumberFormat="1" applyFont="1" applyFill="1" applyBorder="1" applyAlignment="1">
      <alignment wrapText="1"/>
    </xf>
    <xf numFmtId="39" fontId="4" fillId="0" borderId="0" xfId="0" applyNumberFormat="1" applyFont="1" applyFill="1" applyBorder="1"/>
    <xf numFmtId="4" fontId="4" fillId="0" borderId="0" xfId="0" applyNumberFormat="1" applyFont="1" applyFill="1" applyBorder="1" applyAlignment="1">
      <alignment horizontal="right" wrapText="1"/>
    </xf>
    <xf numFmtId="0" fontId="4" fillId="0" borderId="0" xfId="0" applyFont="1" applyFill="1" applyBorder="1" applyAlignment="1">
      <alignment horizontal="center" vertical="top" wrapText="1"/>
    </xf>
    <xf numFmtId="0" fontId="4" fillId="0" borderId="0" xfId="0" applyFont="1" applyBorder="1" applyAlignment="1">
      <alignment horizontal="left" vertical="top" wrapText="1"/>
    </xf>
    <xf numFmtId="0" fontId="4" fillId="0" borderId="0" xfId="0" applyFont="1" applyAlignment="1">
      <alignment horizontal="center"/>
    </xf>
    <xf numFmtId="2" fontId="4" fillId="0" borderId="0" xfId="0" applyNumberFormat="1" applyFont="1" applyAlignment="1">
      <alignment horizontal="right" wrapText="1"/>
    </xf>
    <xf numFmtId="0" fontId="4" fillId="0" borderId="0" xfId="0" applyFont="1" applyBorder="1" applyAlignment="1">
      <alignment horizontal="center" vertical="top" wrapText="1"/>
    </xf>
    <xf numFmtId="4" fontId="4" fillId="0" borderId="0" xfId="0" applyNumberFormat="1" applyFont="1" applyBorder="1" applyAlignment="1">
      <alignment horizontal="right" wrapText="1"/>
    </xf>
    <xf numFmtId="0" fontId="4" fillId="0" borderId="0" xfId="0" applyFont="1" applyAlignment="1">
      <alignment horizontal="center" wrapText="1"/>
    </xf>
    <xf numFmtId="1" fontId="4" fillId="0" borderId="0" xfId="0" applyNumberFormat="1" applyFont="1" applyAlignment="1">
      <alignment horizontal="right" wrapText="1"/>
    </xf>
    <xf numFmtId="0" fontId="4" fillId="0" borderId="0" xfId="0" applyNumberFormat="1" applyFont="1" applyFill="1" applyBorder="1" applyAlignment="1">
      <alignment horizontal="left" vertical="top" wrapText="1"/>
    </xf>
    <xf numFmtId="0" fontId="4" fillId="0" borderId="0" xfId="0" applyFont="1" applyFill="1" applyBorder="1" applyAlignment="1">
      <alignment horizontal="center" wrapText="1"/>
    </xf>
    <xf numFmtId="2" fontId="4" fillId="0" borderId="0" xfId="0" applyNumberFormat="1" applyFont="1" applyFill="1" applyBorder="1" applyAlignment="1">
      <alignment horizontal="right" wrapText="1"/>
    </xf>
    <xf numFmtId="4" fontId="4" fillId="0" borderId="0" xfId="0" applyNumberFormat="1" applyFont="1" applyAlignment="1">
      <alignment horizontal="right" wrapText="1"/>
    </xf>
    <xf numFmtId="2" fontId="4" fillId="0" borderId="0" xfId="0" applyNumberFormat="1" applyFont="1" applyBorder="1" applyAlignment="1">
      <alignment horizontal="center" vertical="top" wrapText="1"/>
    </xf>
    <xf numFmtId="0" fontId="4" fillId="0" borderId="0" xfId="0" applyFont="1" applyAlignment="1">
      <alignment horizontal="center" vertical="center"/>
    </xf>
    <xf numFmtId="0" fontId="4" fillId="0" borderId="0" xfId="0" applyNumberFormat="1" applyFont="1" applyBorder="1" applyAlignment="1">
      <alignment horizontal="left" vertical="top" wrapText="1"/>
    </xf>
    <xf numFmtId="39" fontId="4" fillId="0" borderId="0" xfId="0" applyNumberFormat="1" applyFont="1" applyFill="1" applyBorder="1" applyAlignment="1">
      <alignment horizontal="right" wrapText="1"/>
    </xf>
    <xf numFmtId="0" fontId="4" fillId="0" borderId="0" xfId="0" applyFont="1" applyBorder="1" applyAlignment="1">
      <alignment horizontal="center" wrapText="1"/>
    </xf>
    <xf numFmtId="0" fontId="4" fillId="0" borderId="0" xfId="0" applyFont="1" applyBorder="1" applyAlignment="1">
      <alignment horizontal="right" wrapText="1"/>
    </xf>
    <xf numFmtId="1" fontId="4" fillId="0" borderId="0" xfId="0" applyNumberFormat="1" applyFont="1" applyBorder="1" applyAlignment="1">
      <alignment horizontal="right" wrapText="1"/>
    </xf>
    <xf numFmtId="0" fontId="1" fillId="0" borderId="0" xfId="0" applyFont="1" applyBorder="1" applyAlignment="1">
      <alignment horizontal="center" vertical="top" wrapText="1"/>
    </xf>
    <xf numFmtId="2" fontId="0" fillId="0" borderId="0" xfId="0" applyNumberFormat="1" applyAlignment="1">
      <alignment horizontal="right"/>
    </xf>
    <xf numFmtId="2" fontId="0" fillId="0" borderId="0" xfId="0" applyNumberFormat="1"/>
    <xf numFmtId="4" fontId="7" fillId="0" borderId="1" xfId="0" applyNumberFormat="1" applyFont="1" applyBorder="1" applyAlignment="1">
      <alignment horizontal="right"/>
    </xf>
    <xf numFmtId="0" fontId="4" fillId="0" borderId="0" xfId="0" applyFont="1" applyFill="1" applyBorder="1" applyAlignment="1">
      <alignment horizontal="left" vertical="top" wrapText="1"/>
    </xf>
    <xf numFmtId="1" fontId="11" fillId="0" borderId="0" xfId="0" applyNumberFormat="1" applyFont="1" applyFill="1" applyBorder="1" applyAlignment="1">
      <alignment horizontal="right" wrapText="1"/>
    </xf>
    <xf numFmtId="2" fontId="11" fillId="0" borderId="0" xfId="0" applyNumberFormat="1" applyFont="1" applyFill="1" applyBorder="1" applyAlignment="1">
      <alignment horizontal="left" vertical="top" wrapText="1"/>
    </xf>
    <xf numFmtId="2" fontId="11" fillId="0" borderId="0" xfId="0" applyNumberFormat="1" applyFont="1" applyFill="1" applyBorder="1" applyAlignment="1">
      <alignment horizontal="right" wrapText="1"/>
    </xf>
    <xf numFmtId="0" fontId="7" fillId="0" borderId="0" xfId="0" applyFont="1" applyFill="1" applyBorder="1" applyAlignment="1">
      <alignment horizontal="center" wrapText="1"/>
    </xf>
    <xf numFmtId="2" fontId="31" fillId="0" borderId="0" xfId="0" applyNumberFormat="1" applyFont="1" applyFill="1" applyBorder="1" applyAlignment="1">
      <alignment horizontal="right"/>
    </xf>
    <xf numFmtId="2" fontId="4" fillId="0" borderId="0" xfId="0" applyNumberFormat="1" applyFont="1" applyAlignment="1">
      <alignment horizontal="right" vertical="top" wrapText="1"/>
    </xf>
    <xf numFmtId="0" fontId="4" fillId="0" borderId="0" xfId="0" applyFont="1" applyFill="1" applyBorder="1" applyAlignment="1">
      <alignment horizontal="justify" vertical="top" wrapText="1"/>
    </xf>
    <xf numFmtId="0" fontId="63" fillId="0" borderId="0" xfId="0" applyFont="1" applyFill="1" applyBorder="1" applyAlignment="1">
      <alignment horizontal="center"/>
    </xf>
    <xf numFmtId="2" fontId="63" fillId="0" borderId="0" xfId="0" applyNumberFormat="1" applyFont="1" applyFill="1" applyBorder="1" applyAlignment="1">
      <alignment horizontal="right" wrapText="1"/>
    </xf>
    <xf numFmtId="4" fontId="4" fillId="0" borderId="0" xfId="0" applyNumberFormat="1" applyFont="1" applyBorder="1" applyAlignment="1">
      <alignment horizontal="right"/>
    </xf>
    <xf numFmtId="0" fontId="7" fillId="0" borderId="0" xfId="0" applyFont="1" applyBorder="1" applyAlignment="1">
      <alignment horizontal="center" vertical="top" wrapText="1"/>
    </xf>
    <xf numFmtId="4" fontId="1" fillId="0" borderId="0" xfId="0" applyNumberFormat="1" applyFont="1" applyAlignment="1">
      <alignment horizontal="right"/>
    </xf>
    <xf numFmtId="0" fontId="7" fillId="0" borderId="0" xfId="0" applyFont="1" applyFill="1" applyBorder="1" applyAlignment="1">
      <alignment horizontal="right" vertical="top"/>
    </xf>
    <xf numFmtId="2" fontId="31" fillId="0" borderId="0" xfId="0" applyNumberFormat="1" applyFont="1" applyFill="1" applyBorder="1"/>
    <xf numFmtId="0" fontId="7" fillId="0" borderId="0" xfId="0" applyFont="1" applyFill="1" applyBorder="1" applyAlignment="1">
      <alignment horizontal="right" wrapText="1"/>
    </xf>
    <xf numFmtId="39" fontId="7" fillId="0" borderId="0" xfId="0" applyNumberFormat="1" applyFont="1" applyFill="1" applyBorder="1" applyAlignment="1">
      <alignment horizontal="right" wrapText="1"/>
    </xf>
    <xf numFmtId="0" fontId="4" fillId="0" borderId="0" xfId="0" applyFont="1" applyFill="1" applyBorder="1" applyAlignment="1">
      <alignment horizontal="right" wrapText="1"/>
    </xf>
    <xf numFmtId="4" fontId="7" fillId="0" borderId="1" xfId="0" applyNumberFormat="1" applyFont="1" applyBorder="1" applyAlignment="1">
      <alignment horizontal="right" wrapText="1"/>
    </xf>
    <xf numFmtId="0" fontId="18" fillId="0" borderId="21" xfId="0" applyFont="1" applyFill="1" applyBorder="1" applyAlignment="1">
      <alignment vertical="center" wrapText="1"/>
    </xf>
    <xf numFmtId="0" fontId="18" fillId="0" borderId="0" xfId="0" applyFont="1" applyFill="1" applyBorder="1" applyAlignment="1">
      <alignment vertical="center" wrapText="1"/>
    </xf>
    <xf numFmtId="39" fontId="24" fillId="0" borderId="1" xfId="0" applyNumberFormat="1" applyFont="1" applyFill="1" applyBorder="1"/>
    <xf numFmtId="199" fontId="26" fillId="0" borderId="0" xfId="0" applyNumberFormat="1" applyFont="1" applyFill="1" applyBorder="1" applyAlignment="1">
      <alignment horizontal="right" wrapText="1"/>
    </xf>
    <xf numFmtId="39" fontId="18" fillId="0" borderId="0" xfId="0" applyNumberFormat="1" applyFont="1" applyFill="1" applyBorder="1"/>
    <xf numFmtId="199" fontId="25" fillId="0" borderId="0" xfId="0" applyNumberFormat="1" applyFont="1" applyFill="1" applyBorder="1" applyAlignment="1">
      <alignment horizontal="right" vertical="center" wrapText="1"/>
    </xf>
    <xf numFmtId="199" fontId="75" fillId="0" borderId="0" xfId="0" applyNumberFormat="1" applyFont="1" applyFill="1" applyBorder="1" applyAlignment="1">
      <alignment horizontal="right" vertical="center" wrapText="1"/>
    </xf>
    <xf numFmtId="199" fontId="26" fillId="4" borderId="22" xfId="0" applyNumberFormat="1" applyFont="1" applyFill="1" applyBorder="1" applyAlignment="1">
      <alignment horizontal="right" wrapText="1"/>
    </xf>
    <xf numFmtId="0" fontId="24" fillId="0" borderId="4" xfId="0" applyFont="1" applyBorder="1"/>
    <xf numFmtId="199" fontId="76" fillId="0" borderId="10" xfId="0" applyNumberFormat="1" applyFont="1" applyFill="1" applyBorder="1" applyAlignment="1">
      <alignment horizontal="right" vertical="center" wrapText="1"/>
    </xf>
    <xf numFmtId="199" fontId="76" fillId="0" borderId="13" xfId="0" applyNumberFormat="1" applyFont="1" applyFill="1" applyBorder="1" applyAlignment="1">
      <alignment horizontal="right" wrapText="1"/>
    </xf>
    <xf numFmtId="2" fontId="69" fillId="0" borderId="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2" fontId="15" fillId="0" borderId="0" xfId="0" applyNumberFormat="1" applyFont="1" applyBorder="1" applyAlignment="1">
      <alignment horizontal="center" vertical="center"/>
    </xf>
    <xf numFmtId="0" fontId="47" fillId="0" borderId="0" xfId="0" applyFont="1" applyAlignment="1">
      <alignment vertical="top"/>
    </xf>
    <xf numFmtId="0" fontId="1" fillId="0" borderId="0" xfId="0" applyFont="1" applyAlignment="1">
      <alignment wrapText="1"/>
    </xf>
    <xf numFmtId="0" fontId="24" fillId="0" borderId="18" xfId="0" applyFont="1" applyBorder="1" applyAlignment="1">
      <alignment vertical="center"/>
    </xf>
    <xf numFmtId="199" fontId="76" fillId="0" borderId="23" xfId="0" applyNumberFormat="1" applyFont="1" applyFill="1" applyBorder="1" applyAlignment="1">
      <alignment horizontal="right" vertical="center" wrapText="1"/>
    </xf>
    <xf numFmtId="0" fontId="2" fillId="0" borderId="7" xfId="0" applyFont="1" applyBorder="1" applyAlignment="1">
      <alignment horizontal="center" vertical="center" wrapText="1"/>
    </xf>
    <xf numFmtId="196" fontId="9" fillId="2" borderId="24" xfId="0" applyNumberFormat="1" applyFont="1" applyFill="1" applyBorder="1" applyAlignment="1">
      <alignment horizontal="center" vertical="center" wrapText="1"/>
    </xf>
    <xf numFmtId="196" fontId="9" fillId="2" borderId="25" xfId="0" applyNumberFormat="1" applyFont="1" applyFill="1" applyBorder="1" applyAlignment="1">
      <alignment horizontal="center" vertical="center" wrapText="1"/>
    </xf>
    <xf numFmtId="196" fontId="9" fillId="2" borderId="26" xfId="0" applyNumberFormat="1" applyFont="1" applyFill="1" applyBorder="1" applyAlignment="1">
      <alignment horizontal="center" vertical="center" wrapText="1"/>
    </xf>
    <xf numFmtId="196" fontId="9" fillId="2" borderId="27" xfId="0" applyNumberFormat="1" applyFont="1" applyFill="1" applyBorder="1" applyAlignment="1">
      <alignment horizontal="center" vertical="center" wrapText="1"/>
    </xf>
    <xf numFmtId="196" fontId="9" fillId="2" borderId="28" xfId="0" applyNumberFormat="1" applyFont="1" applyFill="1" applyBorder="1" applyAlignment="1">
      <alignment horizontal="center" vertical="center" wrapText="1"/>
    </xf>
    <xf numFmtId="196" fontId="9" fillId="2" borderId="29" xfId="0" applyNumberFormat="1" applyFont="1" applyFill="1" applyBorder="1" applyAlignment="1">
      <alignment horizontal="center" vertical="center" wrapText="1"/>
    </xf>
    <xf numFmtId="196" fontId="18" fillId="4" borderId="30" xfId="0" applyNumberFormat="1" applyFont="1" applyFill="1" applyBorder="1" applyAlignment="1">
      <alignment horizontal="center" vertical="center"/>
    </xf>
    <xf numFmtId="0" fontId="18" fillId="4" borderId="31" xfId="0" applyFont="1" applyFill="1" applyBorder="1" applyAlignment="1">
      <alignment horizontal="center" vertical="center"/>
    </xf>
    <xf numFmtId="0" fontId="18" fillId="4" borderId="32" xfId="0" applyFont="1" applyFill="1" applyBorder="1" applyAlignment="1">
      <alignment horizontal="center" vertical="center"/>
    </xf>
    <xf numFmtId="2" fontId="15" fillId="0" borderId="7" xfId="0" applyNumberFormat="1" applyFont="1" applyBorder="1" applyAlignment="1">
      <alignment horizontal="center" vertical="center"/>
    </xf>
    <xf numFmtId="0" fontId="4" fillId="0" borderId="31" xfId="0" applyFont="1" applyBorder="1" applyAlignment="1">
      <alignment horizontal="center" vertical="center" wrapText="1"/>
    </xf>
    <xf numFmtId="2" fontId="7" fillId="0" borderId="7" xfId="0" applyNumberFormat="1" applyFont="1" applyFill="1" applyBorder="1" applyAlignment="1">
      <alignment horizontal="center" vertical="center" wrapText="1"/>
    </xf>
    <xf numFmtId="196" fontId="9" fillId="2" borderId="11" xfId="0" applyNumberFormat="1" applyFont="1" applyFill="1" applyBorder="1" applyAlignment="1">
      <alignment horizontal="center" vertical="center" wrapText="1"/>
    </xf>
    <xf numFmtId="196" fontId="9" fillId="2" borderId="12" xfId="0" applyNumberFormat="1" applyFont="1" applyFill="1" applyBorder="1" applyAlignment="1">
      <alignment horizontal="center" vertical="center" wrapText="1"/>
    </xf>
    <xf numFmtId="196" fontId="9" fillId="2" borderId="1" xfId="0" applyNumberFormat="1" applyFont="1" applyFill="1" applyBorder="1" applyAlignment="1">
      <alignment horizontal="center" vertical="center" wrapText="1"/>
    </xf>
    <xf numFmtId="196" fontId="9" fillId="2" borderId="10" xfId="0" applyNumberFormat="1" applyFont="1" applyFill="1" applyBorder="1" applyAlignment="1">
      <alignment horizontal="center" vertical="center" wrapText="1"/>
    </xf>
    <xf numFmtId="196" fontId="55" fillId="4" borderId="33" xfId="0" applyNumberFormat="1" applyFont="1" applyFill="1" applyBorder="1" applyAlignment="1">
      <alignment horizontal="center" vertical="center"/>
    </xf>
    <xf numFmtId="0" fontId="55" fillId="4" borderId="7" xfId="0" applyFont="1" applyFill="1" applyBorder="1" applyAlignment="1">
      <alignment horizontal="center" vertical="center"/>
    </xf>
    <xf numFmtId="0" fontId="55" fillId="4" borderId="20" xfId="0" applyFont="1" applyFill="1" applyBorder="1" applyAlignment="1">
      <alignment horizontal="center" vertical="center"/>
    </xf>
    <xf numFmtId="196" fontId="9" fillId="2" borderId="4" xfId="0" applyNumberFormat="1" applyFont="1" applyFill="1" applyBorder="1" applyAlignment="1">
      <alignment horizontal="center" vertical="center" wrapText="1"/>
    </xf>
    <xf numFmtId="196" fontId="9" fillId="2" borderId="13" xfId="0" applyNumberFormat="1" applyFont="1" applyFill="1" applyBorder="1" applyAlignment="1">
      <alignment horizontal="center" vertical="center" wrapText="1"/>
    </xf>
    <xf numFmtId="0" fontId="4" fillId="0" borderId="2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0" xfId="0" applyFont="1" applyBorder="1" applyAlignment="1">
      <alignment horizontal="center" vertical="center" wrapText="1"/>
    </xf>
    <xf numFmtId="0" fontId="47" fillId="0" borderId="0" xfId="0" applyFont="1" applyAlignment="1">
      <alignment horizontal="center" vertical="center" wrapText="1"/>
    </xf>
    <xf numFmtId="0" fontId="2" fillId="4" borderId="7" xfId="0" applyFont="1" applyFill="1" applyBorder="1" applyAlignment="1">
      <alignment horizontal="center" vertical="center" wrapText="1"/>
    </xf>
    <xf numFmtId="196" fontId="9" fillId="2" borderId="34" xfId="0" applyNumberFormat="1" applyFont="1" applyFill="1" applyBorder="1" applyAlignment="1">
      <alignment horizontal="center" vertical="center" wrapText="1"/>
    </xf>
    <xf numFmtId="196" fontId="9" fillId="2" borderId="31" xfId="0" applyNumberFormat="1" applyFont="1" applyFill="1" applyBorder="1" applyAlignment="1">
      <alignment horizontal="center" vertical="center" wrapText="1"/>
    </xf>
    <xf numFmtId="196" fontId="9" fillId="2" borderId="32" xfId="0" applyNumberFormat="1" applyFont="1" applyFill="1" applyBorder="1" applyAlignment="1">
      <alignment horizontal="center" vertical="center" wrapText="1"/>
    </xf>
    <xf numFmtId="196" fontId="18" fillId="4" borderId="31" xfId="0" applyNumberFormat="1" applyFont="1" applyFill="1" applyBorder="1" applyAlignment="1">
      <alignment horizontal="center" vertical="center"/>
    </xf>
    <xf numFmtId="196" fontId="18" fillId="4" borderId="32" xfId="0" applyNumberFormat="1" applyFont="1" applyFill="1" applyBorder="1" applyAlignment="1">
      <alignment horizontal="center" vertical="center"/>
    </xf>
    <xf numFmtId="0" fontId="24" fillId="0" borderId="1" xfId="0" applyFont="1" applyBorder="1" applyAlignment="1">
      <alignment vertical="center"/>
    </xf>
    <xf numFmtId="0" fontId="29" fillId="0" borderId="0" xfId="0" applyFont="1" applyBorder="1" applyAlignment="1">
      <alignment horizontal="right" vertical="center"/>
    </xf>
    <xf numFmtId="2" fontId="65" fillId="0" borderId="0" xfId="0" applyNumberFormat="1" applyFont="1" applyFill="1" applyBorder="1" applyAlignment="1">
      <alignment horizontal="center"/>
    </xf>
    <xf numFmtId="0" fontId="64" fillId="0" borderId="0" xfId="0" applyFont="1" applyBorder="1" applyAlignment="1">
      <alignment vertical="top" wrapText="1"/>
    </xf>
    <xf numFmtId="0" fontId="41" fillId="0" borderId="0" xfId="0" applyFont="1" applyBorder="1" applyAlignment="1">
      <alignment vertical="top" wrapText="1"/>
    </xf>
    <xf numFmtId="0" fontId="18" fillId="0" borderId="35" xfId="0" applyFont="1" applyBorder="1"/>
    <xf numFmtId="0" fontId="55" fillId="0" borderId="0" xfId="0" applyFont="1" applyFill="1" applyBorder="1" applyAlignment="1">
      <alignment horizontal="center" vertical="top" wrapText="1"/>
    </xf>
    <xf numFmtId="0" fontId="18" fillId="0" borderId="0" xfId="0" applyFont="1" applyAlignment="1">
      <alignment horizontal="left" vertical="top"/>
    </xf>
    <xf numFmtId="0" fontId="7" fillId="0" borderId="0" xfId="0" applyFont="1" applyBorder="1" applyAlignment="1">
      <alignment vertical="top" wrapText="1"/>
    </xf>
    <xf numFmtId="0" fontId="2" fillId="4" borderId="36"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9" fillId="0" borderId="9" xfId="0" applyFont="1" applyBorder="1" applyAlignment="1">
      <alignment horizontal="righ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G321"/>
  <sheetViews>
    <sheetView tabSelected="1" view="pageBreakPreview" zoomScaleNormal="100" zoomScaleSheetLayoutView="100" workbookViewId="0">
      <selection activeCell="B5" sqref="B5"/>
    </sheetView>
  </sheetViews>
  <sheetFormatPr defaultRowHeight="12.75"/>
  <cols>
    <col min="1" max="1" width="8.28515625" style="3" bestFit="1" customWidth="1"/>
    <col min="2" max="2" width="61.7109375" style="28" customWidth="1"/>
    <col min="3" max="3" width="10.85546875" style="28" customWidth="1"/>
    <col min="4" max="4" width="10.42578125" style="28" bestFit="1" customWidth="1"/>
    <col min="5" max="5" width="14.7109375" style="28" bestFit="1" customWidth="1"/>
    <col min="6" max="6" width="15.85546875" style="58" customWidth="1"/>
    <col min="7" max="7" width="4.7109375" style="28" customWidth="1"/>
    <col min="8" max="16384" width="9.140625" style="28"/>
  </cols>
  <sheetData>
    <row r="1" spans="1:7" ht="25.5" customHeight="1" thickBot="1">
      <c r="A1" s="202" t="s">
        <v>24</v>
      </c>
      <c r="B1" s="202"/>
      <c r="C1" s="202"/>
      <c r="D1" s="202"/>
      <c r="E1" s="202"/>
      <c r="F1" s="202"/>
      <c r="G1" s="27"/>
    </row>
    <row r="2" spans="1:7" ht="25.5" customHeight="1" thickBot="1">
      <c r="A2" s="213" t="s">
        <v>116</v>
      </c>
      <c r="B2" s="213"/>
      <c r="C2" s="213"/>
      <c r="D2" s="213"/>
      <c r="E2" s="213"/>
      <c r="F2" s="213"/>
      <c r="G2" s="27"/>
    </row>
    <row r="3" spans="1:7" ht="29.25" customHeight="1">
      <c r="A3" s="4"/>
      <c r="B3" s="29" t="s">
        <v>9</v>
      </c>
      <c r="C3" s="29" t="s">
        <v>0</v>
      </c>
      <c r="D3" s="29" t="s">
        <v>1</v>
      </c>
      <c r="E3" s="29" t="s">
        <v>3</v>
      </c>
      <c r="F3" s="30" t="s">
        <v>2</v>
      </c>
      <c r="G3" s="31"/>
    </row>
    <row r="4" spans="1:7" s="35" customFormat="1" ht="16.5" customHeight="1">
      <c r="A4" s="64">
        <v>1</v>
      </c>
      <c r="B4" s="32" t="s">
        <v>55</v>
      </c>
      <c r="C4" s="33"/>
      <c r="D4" s="33"/>
      <c r="E4" s="33"/>
      <c r="F4" s="34"/>
      <c r="G4" s="25"/>
    </row>
    <row r="5" spans="1:7" s="26" customFormat="1" ht="90">
      <c r="A5" s="6">
        <v>1.1000000000000001</v>
      </c>
      <c r="B5" s="82" t="s">
        <v>197</v>
      </c>
      <c r="C5" s="7" t="s">
        <v>5</v>
      </c>
      <c r="D5" s="7">
        <v>2</v>
      </c>
      <c r="E5" s="23"/>
      <c r="F5" s="24">
        <f>D5*E5</f>
        <v>0</v>
      </c>
      <c r="G5" s="25"/>
    </row>
    <row r="6" spans="1:7" s="26" customFormat="1" ht="60">
      <c r="A6" s="6">
        <v>1.2</v>
      </c>
      <c r="B6" s="1" t="s">
        <v>198</v>
      </c>
      <c r="C6" s="7" t="s">
        <v>6</v>
      </c>
      <c r="D6" s="7">
        <v>414.4</v>
      </c>
      <c r="E6" s="23"/>
      <c r="F6" s="24">
        <f t="shared" ref="F6:F44" si="0">D6*E6</f>
        <v>0</v>
      </c>
      <c r="G6" s="25"/>
    </row>
    <row r="7" spans="1:7" s="26" customFormat="1" ht="120">
      <c r="A7" s="6">
        <v>1.3</v>
      </c>
      <c r="B7" s="82" t="s">
        <v>291</v>
      </c>
      <c r="C7" s="7" t="s">
        <v>6</v>
      </c>
      <c r="D7" s="7">
        <v>112</v>
      </c>
      <c r="E7" s="23"/>
      <c r="F7" s="24">
        <f t="shared" si="0"/>
        <v>0</v>
      </c>
      <c r="G7" s="25"/>
    </row>
    <row r="8" spans="1:7" s="26" customFormat="1" ht="45">
      <c r="A8" s="6">
        <v>1.4</v>
      </c>
      <c r="B8" s="82" t="s">
        <v>292</v>
      </c>
      <c r="C8" s="7" t="s">
        <v>6</v>
      </c>
      <c r="D8" s="7">
        <v>60</v>
      </c>
      <c r="E8" s="23"/>
      <c r="F8" s="24">
        <f t="shared" si="0"/>
        <v>0</v>
      </c>
      <c r="G8" s="25"/>
    </row>
    <row r="9" spans="1:7" s="26" customFormat="1" ht="45">
      <c r="A9" s="6">
        <v>1.5</v>
      </c>
      <c r="B9" s="82" t="s">
        <v>293</v>
      </c>
      <c r="C9" s="7" t="s">
        <v>7</v>
      </c>
      <c r="D9" s="7">
        <v>1</v>
      </c>
      <c r="E9" s="23"/>
      <c r="F9" s="24">
        <f t="shared" si="0"/>
        <v>0</v>
      </c>
      <c r="G9" s="25"/>
    </row>
    <row r="10" spans="1:7" s="26" customFormat="1" ht="45">
      <c r="A10" s="6">
        <v>1.6</v>
      </c>
      <c r="B10" s="1" t="s">
        <v>75</v>
      </c>
      <c r="C10" s="7" t="s">
        <v>6</v>
      </c>
      <c r="D10" s="7">
        <v>474.4</v>
      </c>
      <c r="E10" s="23"/>
      <c r="F10" s="24">
        <f t="shared" si="0"/>
        <v>0</v>
      </c>
      <c r="G10" s="25"/>
    </row>
    <row r="11" spans="1:7" s="26" customFormat="1" ht="30">
      <c r="A11" s="6">
        <v>1.7</v>
      </c>
      <c r="B11" s="1" t="s">
        <v>43</v>
      </c>
      <c r="C11" s="7" t="s">
        <v>6</v>
      </c>
      <c r="D11" s="7">
        <v>414.4</v>
      </c>
      <c r="E11" s="23"/>
      <c r="F11" s="24">
        <f t="shared" si="0"/>
        <v>0</v>
      </c>
      <c r="G11" s="25"/>
    </row>
    <row r="12" spans="1:7" s="26" customFormat="1" ht="45">
      <c r="A12" s="6">
        <v>1.8</v>
      </c>
      <c r="B12" s="1" t="s">
        <v>64</v>
      </c>
      <c r="C12" s="7" t="s">
        <v>6</v>
      </c>
      <c r="D12" s="7">
        <v>500.5</v>
      </c>
      <c r="E12" s="23"/>
      <c r="F12" s="24">
        <f t="shared" si="0"/>
        <v>0</v>
      </c>
      <c r="G12" s="25"/>
    </row>
    <row r="13" spans="1:7" s="26" customFormat="1" ht="30">
      <c r="A13" s="6">
        <v>1.9</v>
      </c>
      <c r="B13" s="1" t="s">
        <v>65</v>
      </c>
      <c r="C13" s="7" t="s">
        <v>6</v>
      </c>
      <c r="D13" s="7">
        <v>26</v>
      </c>
      <c r="E13" s="23"/>
      <c r="F13" s="24">
        <f t="shared" si="0"/>
        <v>0</v>
      </c>
      <c r="G13" s="25"/>
    </row>
    <row r="14" spans="1:7" s="26" customFormat="1" ht="45">
      <c r="A14" s="8">
        <v>1.1000000000000001</v>
      </c>
      <c r="B14" s="82" t="s">
        <v>196</v>
      </c>
      <c r="C14" s="7" t="s">
        <v>11</v>
      </c>
      <c r="D14" s="7">
        <v>81.62</v>
      </c>
      <c r="E14" s="23"/>
      <c r="F14" s="24">
        <f t="shared" si="0"/>
        <v>0</v>
      </c>
      <c r="G14" s="25"/>
    </row>
    <row r="15" spans="1:7" s="26" customFormat="1" ht="45">
      <c r="A15" s="8">
        <v>1.1100000000000001</v>
      </c>
      <c r="B15" s="82" t="s">
        <v>167</v>
      </c>
      <c r="C15" s="7" t="s">
        <v>11</v>
      </c>
      <c r="D15" s="7">
        <v>81.62</v>
      </c>
      <c r="E15" s="23"/>
      <c r="F15" s="24">
        <f t="shared" si="0"/>
        <v>0</v>
      </c>
      <c r="G15" s="25"/>
    </row>
    <row r="16" spans="1:7" s="26" customFormat="1" ht="165">
      <c r="A16" s="8">
        <v>1.1200000000000001</v>
      </c>
      <c r="B16" s="1" t="s">
        <v>160</v>
      </c>
      <c r="C16" s="7" t="s">
        <v>6</v>
      </c>
      <c r="D16" s="7">
        <v>420</v>
      </c>
      <c r="E16" s="23"/>
      <c r="F16" s="24">
        <f t="shared" si="0"/>
        <v>0</v>
      </c>
      <c r="G16" s="25"/>
    </row>
    <row r="17" spans="1:7" s="26" customFormat="1" ht="113.25" customHeight="1">
      <c r="A17" s="8">
        <v>1.1299999999999999</v>
      </c>
      <c r="B17" s="1" t="s">
        <v>66</v>
      </c>
      <c r="C17" s="7" t="s">
        <v>6</v>
      </c>
      <c r="D17" s="7">
        <v>112</v>
      </c>
      <c r="E17" s="23"/>
      <c r="F17" s="24">
        <f t="shared" si="0"/>
        <v>0</v>
      </c>
      <c r="G17" s="25"/>
    </row>
    <row r="18" spans="1:7" s="26" customFormat="1" ht="150">
      <c r="A18" s="8">
        <v>1.1399999999999999</v>
      </c>
      <c r="B18" s="82" t="s">
        <v>170</v>
      </c>
      <c r="C18" s="7" t="s">
        <v>6</v>
      </c>
      <c r="D18" s="7">
        <v>14.4</v>
      </c>
      <c r="E18" s="23"/>
      <c r="F18" s="24">
        <f t="shared" si="0"/>
        <v>0</v>
      </c>
      <c r="G18" s="25"/>
    </row>
    <row r="19" spans="1:7" s="26" customFormat="1" ht="60">
      <c r="A19" s="8">
        <v>1.1499999999999999</v>
      </c>
      <c r="B19" s="82" t="s">
        <v>171</v>
      </c>
      <c r="C19" s="7" t="s">
        <v>6</v>
      </c>
      <c r="D19" s="7">
        <v>334.25</v>
      </c>
      <c r="E19" s="23"/>
      <c r="F19" s="24">
        <f t="shared" si="0"/>
        <v>0</v>
      </c>
      <c r="G19" s="25"/>
    </row>
    <row r="20" spans="1:7" s="26" customFormat="1" ht="45">
      <c r="A20" s="8">
        <v>1.1599999999999999</v>
      </c>
      <c r="B20" s="82" t="s">
        <v>110</v>
      </c>
      <c r="C20" s="7" t="s">
        <v>6</v>
      </c>
      <c r="D20" s="7">
        <v>344.6</v>
      </c>
      <c r="E20" s="23"/>
      <c r="F20" s="24">
        <f>D20*E20</f>
        <v>0</v>
      </c>
      <c r="G20" s="25"/>
    </row>
    <row r="21" spans="1:7" s="26" customFormat="1" ht="45">
      <c r="A21" s="8">
        <v>1.17</v>
      </c>
      <c r="B21" s="1" t="s">
        <v>72</v>
      </c>
      <c r="C21" s="7" t="s">
        <v>6</v>
      </c>
      <c r="D21" s="7">
        <v>56.6</v>
      </c>
      <c r="E21" s="23"/>
      <c r="F21" s="24">
        <f t="shared" si="0"/>
        <v>0</v>
      </c>
      <c r="G21" s="25"/>
    </row>
    <row r="22" spans="1:7" s="26" customFormat="1" ht="60">
      <c r="A22" s="8">
        <v>1.18</v>
      </c>
      <c r="B22" s="1" t="s">
        <v>67</v>
      </c>
      <c r="C22" s="7" t="s">
        <v>11</v>
      </c>
      <c r="D22" s="7">
        <v>50.12</v>
      </c>
      <c r="E22" s="23"/>
      <c r="F22" s="24">
        <f t="shared" si="0"/>
        <v>0</v>
      </c>
      <c r="G22" s="25"/>
    </row>
    <row r="23" spans="1:7" s="26" customFormat="1" ht="45">
      <c r="A23" s="8">
        <v>1.19</v>
      </c>
      <c r="B23" s="1" t="s">
        <v>68</v>
      </c>
      <c r="C23" s="7" t="s">
        <v>11</v>
      </c>
      <c r="D23" s="7">
        <v>44.8</v>
      </c>
      <c r="E23" s="23"/>
      <c r="F23" s="24">
        <f t="shared" si="0"/>
        <v>0</v>
      </c>
      <c r="G23" s="25"/>
    </row>
    <row r="24" spans="1:7" s="26" customFormat="1" ht="60">
      <c r="A24" s="8">
        <v>1.2</v>
      </c>
      <c r="B24" s="1" t="s">
        <v>73</v>
      </c>
      <c r="C24" s="7" t="s">
        <v>12</v>
      </c>
      <c r="D24" s="7">
        <v>24</v>
      </c>
      <c r="E24" s="23"/>
      <c r="F24" s="24">
        <f t="shared" si="0"/>
        <v>0</v>
      </c>
      <c r="G24" s="25"/>
    </row>
    <row r="25" spans="1:7" s="26" customFormat="1" ht="90">
      <c r="A25" s="8">
        <v>1.21</v>
      </c>
      <c r="B25" s="82" t="s">
        <v>163</v>
      </c>
      <c r="C25" s="7" t="s">
        <v>11</v>
      </c>
      <c r="D25" s="7">
        <v>147.5</v>
      </c>
      <c r="E25" s="23"/>
      <c r="F25" s="24">
        <f t="shared" si="0"/>
        <v>0</v>
      </c>
      <c r="G25" s="25"/>
    </row>
    <row r="26" spans="1:7" s="26" customFormat="1" ht="45">
      <c r="A26" s="8">
        <v>1.22</v>
      </c>
      <c r="B26" s="82" t="s">
        <v>294</v>
      </c>
      <c r="C26" s="7" t="s">
        <v>6</v>
      </c>
      <c r="D26" s="7">
        <v>60</v>
      </c>
      <c r="E26" s="23"/>
      <c r="F26" s="24">
        <f t="shared" si="0"/>
        <v>0</v>
      </c>
      <c r="G26" s="25"/>
    </row>
    <row r="27" spans="1:7" s="26" customFormat="1" ht="30">
      <c r="A27" s="8">
        <v>1.23</v>
      </c>
      <c r="B27" s="1" t="s">
        <v>31</v>
      </c>
      <c r="C27" s="7" t="s">
        <v>12</v>
      </c>
      <c r="D27" s="7">
        <v>60</v>
      </c>
      <c r="E27" s="23"/>
      <c r="F27" s="24">
        <f t="shared" si="0"/>
        <v>0</v>
      </c>
      <c r="G27" s="25"/>
    </row>
    <row r="28" spans="1:7" s="26" customFormat="1" ht="79.5" customHeight="1">
      <c r="A28" s="8">
        <v>1.24</v>
      </c>
      <c r="B28" s="1" t="s">
        <v>161</v>
      </c>
      <c r="C28" s="7" t="s">
        <v>6</v>
      </c>
      <c r="D28" s="7">
        <v>112</v>
      </c>
      <c r="E28" s="23"/>
      <c r="F28" s="24">
        <f t="shared" si="0"/>
        <v>0</v>
      </c>
      <c r="G28" s="25"/>
    </row>
    <row r="29" spans="1:7" s="26" customFormat="1" ht="97.5" customHeight="1">
      <c r="A29" s="8">
        <v>1.25</v>
      </c>
      <c r="B29" s="1" t="s">
        <v>30</v>
      </c>
      <c r="C29" s="7" t="s">
        <v>6</v>
      </c>
      <c r="D29" s="7">
        <v>1557.78</v>
      </c>
      <c r="E29" s="23"/>
      <c r="F29" s="24">
        <f t="shared" si="0"/>
        <v>0</v>
      </c>
      <c r="G29" s="25"/>
    </row>
    <row r="30" spans="1:7" s="26" customFormat="1" ht="60">
      <c r="A30" s="8">
        <v>1.26</v>
      </c>
      <c r="B30" s="1" t="s">
        <v>41</v>
      </c>
      <c r="C30" s="7" t="s">
        <v>6</v>
      </c>
      <c r="D30" s="7">
        <v>340.8</v>
      </c>
      <c r="E30" s="23"/>
      <c r="F30" s="24">
        <f t="shared" si="0"/>
        <v>0</v>
      </c>
      <c r="G30" s="25"/>
    </row>
    <row r="31" spans="1:7" s="26" customFormat="1" ht="97.5" customHeight="1">
      <c r="A31" s="8">
        <v>1.27</v>
      </c>
      <c r="B31" s="82" t="s">
        <v>295</v>
      </c>
      <c r="C31" s="7" t="s">
        <v>5</v>
      </c>
      <c r="D31" s="7">
        <v>2</v>
      </c>
      <c r="E31" s="23"/>
      <c r="F31" s="24">
        <f t="shared" si="0"/>
        <v>0</v>
      </c>
      <c r="G31" s="25"/>
    </row>
    <row r="32" spans="1:7" s="26" customFormat="1" ht="60">
      <c r="A32" s="8">
        <v>1.28</v>
      </c>
      <c r="B32" s="82" t="s">
        <v>296</v>
      </c>
      <c r="C32" s="7" t="s">
        <v>5</v>
      </c>
      <c r="D32" s="7">
        <v>2</v>
      </c>
      <c r="E32" s="23"/>
      <c r="F32" s="24">
        <f t="shared" si="0"/>
        <v>0</v>
      </c>
      <c r="G32" s="25"/>
    </row>
    <row r="33" spans="1:7" s="26" customFormat="1" ht="49.5" customHeight="1">
      <c r="A33" s="8">
        <v>1.29</v>
      </c>
      <c r="B33" s="82" t="s">
        <v>172</v>
      </c>
      <c r="C33" s="7" t="s">
        <v>5</v>
      </c>
      <c r="D33" s="7">
        <v>3</v>
      </c>
      <c r="E33" s="23"/>
      <c r="F33" s="24">
        <f t="shared" si="0"/>
        <v>0</v>
      </c>
      <c r="G33" s="25"/>
    </row>
    <row r="34" spans="1:7" s="26" customFormat="1" ht="60">
      <c r="A34" s="8">
        <v>1.3</v>
      </c>
      <c r="B34" s="82" t="s">
        <v>297</v>
      </c>
      <c r="C34" s="7" t="s">
        <v>5</v>
      </c>
      <c r="D34" s="7">
        <v>1</v>
      </c>
      <c r="E34" s="23"/>
      <c r="F34" s="24">
        <f t="shared" si="0"/>
        <v>0</v>
      </c>
      <c r="G34" s="25"/>
    </row>
    <row r="35" spans="1:7" s="26" customFormat="1" ht="72.75" customHeight="1">
      <c r="A35" s="8">
        <v>1.31</v>
      </c>
      <c r="B35" s="1" t="s">
        <v>112</v>
      </c>
      <c r="C35" s="7" t="s">
        <v>5</v>
      </c>
      <c r="D35" s="7">
        <v>30</v>
      </c>
      <c r="E35" s="23"/>
      <c r="F35" s="24">
        <f>D35*E35</f>
        <v>0</v>
      </c>
      <c r="G35" s="25"/>
    </row>
    <row r="36" spans="1:7" s="26" customFormat="1" ht="105">
      <c r="A36" s="8">
        <v>1.32</v>
      </c>
      <c r="B36" s="82" t="s">
        <v>70</v>
      </c>
      <c r="C36" s="7" t="s">
        <v>7</v>
      </c>
      <c r="D36" s="7">
        <v>1</v>
      </c>
      <c r="E36" s="23"/>
      <c r="F36" s="24">
        <f>D36*E36</f>
        <v>0</v>
      </c>
      <c r="G36" s="25"/>
    </row>
    <row r="37" spans="1:7" s="26" customFormat="1" ht="45">
      <c r="A37" s="8">
        <v>1.33</v>
      </c>
      <c r="B37" s="1" t="s">
        <v>42</v>
      </c>
      <c r="C37" s="7" t="s">
        <v>5</v>
      </c>
      <c r="D37" s="7">
        <v>20</v>
      </c>
      <c r="E37" s="23"/>
      <c r="F37" s="24">
        <f t="shared" si="0"/>
        <v>0</v>
      </c>
      <c r="G37" s="25"/>
    </row>
    <row r="38" spans="1:7" s="26" customFormat="1" ht="60">
      <c r="A38" s="8">
        <v>1.34</v>
      </c>
      <c r="B38" s="1" t="s">
        <v>13</v>
      </c>
      <c r="C38" s="7" t="s">
        <v>6</v>
      </c>
      <c r="D38" s="7">
        <v>75.599999999999994</v>
      </c>
      <c r="E38" s="23"/>
      <c r="F38" s="24">
        <f t="shared" si="0"/>
        <v>0</v>
      </c>
      <c r="G38" s="25"/>
    </row>
    <row r="39" spans="1:7" s="26" customFormat="1" ht="136.5" customHeight="1">
      <c r="A39" s="8">
        <v>1.35</v>
      </c>
      <c r="B39" s="82" t="s">
        <v>74</v>
      </c>
      <c r="C39" s="7" t="s">
        <v>6</v>
      </c>
      <c r="D39" s="7">
        <v>20.77</v>
      </c>
      <c r="E39" s="23"/>
      <c r="F39" s="24">
        <f t="shared" si="0"/>
        <v>0</v>
      </c>
      <c r="G39" s="25"/>
    </row>
    <row r="40" spans="1:7" s="26" customFormat="1" ht="30">
      <c r="A40" s="8">
        <v>1.36</v>
      </c>
      <c r="B40" s="82" t="s">
        <v>71</v>
      </c>
      <c r="C40" s="7" t="s">
        <v>5</v>
      </c>
      <c r="D40" s="7">
        <v>2</v>
      </c>
      <c r="E40" s="23"/>
      <c r="F40" s="24">
        <f t="shared" si="0"/>
        <v>0</v>
      </c>
      <c r="G40" s="25"/>
    </row>
    <row r="41" spans="1:7" s="26" customFormat="1" ht="15.75">
      <c r="A41" s="8">
        <v>1.37</v>
      </c>
      <c r="B41" s="5" t="s">
        <v>44</v>
      </c>
      <c r="C41" s="7" t="s">
        <v>5</v>
      </c>
      <c r="D41" s="11">
        <v>16</v>
      </c>
      <c r="E41" s="23"/>
      <c r="F41" s="24">
        <f t="shared" si="0"/>
        <v>0</v>
      </c>
      <c r="G41" s="25"/>
    </row>
    <row r="42" spans="1:7" ht="105">
      <c r="A42" s="8">
        <v>1.38</v>
      </c>
      <c r="B42" s="1" t="s">
        <v>298</v>
      </c>
      <c r="C42" s="65" t="s">
        <v>7</v>
      </c>
      <c r="D42" s="65">
        <v>1</v>
      </c>
      <c r="E42" s="23"/>
      <c r="F42" s="24">
        <f t="shared" si="0"/>
        <v>0</v>
      </c>
    </row>
    <row r="43" spans="1:7" ht="90">
      <c r="A43" s="6">
        <v>1.39</v>
      </c>
      <c r="B43" s="82" t="s">
        <v>299</v>
      </c>
      <c r="C43" s="65" t="s">
        <v>7</v>
      </c>
      <c r="D43" s="65">
        <v>1</v>
      </c>
      <c r="E43" s="23"/>
      <c r="F43" s="24">
        <f t="shared" si="0"/>
        <v>0</v>
      </c>
    </row>
    <row r="44" spans="1:7" ht="60.75" thickBot="1">
      <c r="A44" s="72">
        <v>1.4</v>
      </c>
      <c r="B44" s="100" t="s">
        <v>168</v>
      </c>
      <c r="C44" s="69" t="s">
        <v>7</v>
      </c>
      <c r="D44" s="69">
        <v>1</v>
      </c>
      <c r="E44" s="36"/>
      <c r="F44" s="37">
        <f t="shared" si="0"/>
        <v>0</v>
      </c>
    </row>
    <row r="45" spans="1:7" s="35" customFormat="1" ht="16.5" thickBot="1">
      <c r="A45" s="9"/>
      <c r="B45" s="38"/>
      <c r="C45" s="21"/>
      <c r="D45" s="39"/>
      <c r="E45" s="40" t="s">
        <v>53</v>
      </c>
      <c r="F45" s="41">
        <f>SUM(F5:F44)</f>
        <v>0</v>
      </c>
      <c r="G45" s="25"/>
    </row>
    <row r="46" spans="1:7" s="35" customFormat="1" ht="16.5" thickBot="1">
      <c r="A46" s="9"/>
      <c r="B46" s="38"/>
      <c r="C46" s="21"/>
      <c r="D46" s="21"/>
      <c r="E46" s="42"/>
      <c r="F46" s="43"/>
      <c r="G46" s="25"/>
    </row>
    <row r="47" spans="1:7" s="26" customFormat="1" ht="24.75" customHeight="1">
      <c r="A47" s="10">
        <v>2</v>
      </c>
      <c r="B47" s="29" t="s">
        <v>8</v>
      </c>
      <c r="C47" s="29" t="s">
        <v>0</v>
      </c>
      <c r="D47" s="29" t="s">
        <v>1</v>
      </c>
      <c r="E47" s="29"/>
      <c r="F47" s="30"/>
      <c r="G47" s="25"/>
    </row>
    <row r="48" spans="1:7" s="26" customFormat="1" ht="105">
      <c r="A48" s="6">
        <v>2.1</v>
      </c>
      <c r="B48" s="80" t="s">
        <v>118</v>
      </c>
      <c r="C48" s="7" t="s">
        <v>5</v>
      </c>
      <c r="D48" s="11">
        <v>32</v>
      </c>
      <c r="E48" s="23"/>
      <c r="F48" s="90">
        <f>E48*D48</f>
        <v>0</v>
      </c>
      <c r="G48" s="25"/>
    </row>
    <row r="49" spans="1:7" s="26" customFormat="1" ht="45.75">
      <c r="A49" s="6">
        <v>2.2000000000000002</v>
      </c>
      <c r="B49" s="80" t="s">
        <v>119</v>
      </c>
      <c r="C49" s="7" t="s">
        <v>5</v>
      </c>
      <c r="D49" s="11">
        <v>1</v>
      </c>
      <c r="E49" s="23"/>
      <c r="F49" s="24">
        <f>E49*D49</f>
        <v>0</v>
      </c>
      <c r="G49" s="25"/>
    </row>
    <row r="50" spans="1:7" s="26" customFormat="1" ht="90">
      <c r="A50" s="6">
        <v>2.2999999999999998</v>
      </c>
      <c r="B50" s="80" t="s">
        <v>90</v>
      </c>
      <c r="C50" s="7" t="s">
        <v>5</v>
      </c>
      <c r="D50" s="11">
        <v>32</v>
      </c>
      <c r="E50" s="23"/>
      <c r="F50" s="24">
        <f t="shared" ref="F50:F64" si="1">D50*E50</f>
        <v>0</v>
      </c>
      <c r="G50" s="25"/>
    </row>
    <row r="51" spans="1:7" s="26" customFormat="1" ht="45">
      <c r="A51" s="6">
        <v>2.4</v>
      </c>
      <c r="B51" s="48" t="s">
        <v>16</v>
      </c>
      <c r="C51" s="7" t="s">
        <v>7</v>
      </c>
      <c r="D51" s="11">
        <v>1</v>
      </c>
      <c r="E51" s="23"/>
      <c r="F51" s="24">
        <f t="shared" si="1"/>
        <v>0</v>
      </c>
      <c r="G51" s="25"/>
    </row>
    <row r="52" spans="1:7" s="26" customFormat="1" ht="75">
      <c r="A52" s="6">
        <v>2.5</v>
      </c>
      <c r="B52" s="80" t="s">
        <v>91</v>
      </c>
      <c r="C52" s="7" t="s">
        <v>5</v>
      </c>
      <c r="D52" s="11">
        <v>95</v>
      </c>
      <c r="E52" s="23"/>
      <c r="F52" s="24">
        <f t="shared" si="1"/>
        <v>0</v>
      </c>
      <c r="G52" s="25"/>
    </row>
    <row r="53" spans="1:7" s="26" customFormat="1" ht="60">
      <c r="A53" s="6">
        <v>2.6</v>
      </c>
      <c r="B53" s="80" t="s">
        <v>59</v>
      </c>
      <c r="C53" s="7" t="s">
        <v>5</v>
      </c>
      <c r="D53" s="11">
        <v>38</v>
      </c>
      <c r="E53" s="23"/>
      <c r="F53" s="24">
        <f t="shared" si="1"/>
        <v>0</v>
      </c>
      <c r="G53" s="25"/>
    </row>
    <row r="54" spans="1:7" s="26" customFormat="1" ht="90">
      <c r="A54" s="6">
        <v>2.7</v>
      </c>
      <c r="B54" s="59" t="s">
        <v>14</v>
      </c>
      <c r="C54" s="60" t="s">
        <v>5</v>
      </c>
      <c r="D54" s="61">
        <v>23</v>
      </c>
      <c r="E54" s="62"/>
      <c r="F54" s="24">
        <f t="shared" si="1"/>
        <v>0</v>
      </c>
      <c r="G54" s="25"/>
    </row>
    <row r="55" spans="1:7" s="26" customFormat="1" ht="75">
      <c r="A55" s="6">
        <v>2.8</v>
      </c>
      <c r="B55" s="59" t="s">
        <v>46</v>
      </c>
      <c r="C55" s="60" t="s">
        <v>5</v>
      </c>
      <c r="D55" s="61">
        <v>60</v>
      </c>
      <c r="E55" s="62"/>
      <c r="F55" s="24">
        <f t="shared" si="1"/>
        <v>0</v>
      </c>
      <c r="G55" s="25"/>
    </row>
    <row r="56" spans="1:7" s="26" customFormat="1" ht="75">
      <c r="A56" s="6">
        <v>2.9</v>
      </c>
      <c r="B56" s="59" t="s">
        <v>17</v>
      </c>
      <c r="C56" s="60" t="s">
        <v>5</v>
      </c>
      <c r="D56" s="61">
        <v>4</v>
      </c>
      <c r="E56" s="62"/>
      <c r="F56" s="24">
        <f t="shared" si="1"/>
        <v>0</v>
      </c>
      <c r="G56" s="25"/>
    </row>
    <row r="57" spans="1:7" s="26" customFormat="1" ht="30">
      <c r="A57" s="8">
        <v>2.1</v>
      </c>
      <c r="B57" s="48" t="s">
        <v>47</v>
      </c>
      <c r="C57" s="7" t="s">
        <v>5</v>
      </c>
      <c r="D57" s="11">
        <v>1</v>
      </c>
      <c r="E57" s="23"/>
      <c r="F57" s="24">
        <f t="shared" si="1"/>
        <v>0</v>
      </c>
      <c r="G57" s="25"/>
    </row>
    <row r="58" spans="1:7" s="26" customFormat="1" ht="75">
      <c r="A58" s="8">
        <v>2.11</v>
      </c>
      <c r="B58" s="48" t="s">
        <v>48</v>
      </c>
      <c r="C58" s="7" t="s">
        <v>5</v>
      </c>
      <c r="D58" s="11">
        <v>8</v>
      </c>
      <c r="E58" s="23"/>
      <c r="F58" s="24">
        <f t="shared" si="1"/>
        <v>0</v>
      </c>
      <c r="G58" s="25"/>
    </row>
    <row r="59" spans="1:7" s="26" customFormat="1" ht="76.5">
      <c r="A59" s="8">
        <v>2.12</v>
      </c>
      <c r="B59" s="80" t="s">
        <v>114</v>
      </c>
      <c r="C59" s="7" t="s">
        <v>5</v>
      </c>
      <c r="D59" s="11">
        <v>3</v>
      </c>
      <c r="E59" s="23"/>
      <c r="F59" s="24">
        <f t="shared" si="1"/>
        <v>0</v>
      </c>
      <c r="G59" s="25"/>
    </row>
    <row r="60" spans="1:7" s="26" customFormat="1" ht="61.5">
      <c r="A60" s="8">
        <v>2.13</v>
      </c>
      <c r="B60" s="80" t="s">
        <v>113</v>
      </c>
      <c r="C60" s="7" t="s">
        <v>5</v>
      </c>
      <c r="D60" s="11">
        <v>6</v>
      </c>
      <c r="E60" s="23"/>
      <c r="F60" s="24">
        <f t="shared" si="1"/>
        <v>0</v>
      </c>
      <c r="G60" s="25"/>
    </row>
    <row r="61" spans="1:7" s="26" customFormat="1" ht="30">
      <c r="A61" s="8">
        <v>2.14</v>
      </c>
      <c r="B61" s="80" t="s">
        <v>15</v>
      </c>
      <c r="C61" s="7" t="s">
        <v>5</v>
      </c>
      <c r="D61" s="11">
        <v>22</v>
      </c>
      <c r="E61" s="23"/>
      <c r="F61" s="24">
        <f t="shared" si="1"/>
        <v>0</v>
      </c>
      <c r="G61" s="25"/>
    </row>
    <row r="62" spans="1:7" s="26" customFormat="1" ht="90">
      <c r="A62" s="8">
        <v>2.15</v>
      </c>
      <c r="B62" s="48" t="s">
        <v>49</v>
      </c>
      <c r="C62" s="7" t="s">
        <v>5</v>
      </c>
      <c r="D62" s="11">
        <v>10</v>
      </c>
      <c r="E62" s="23"/>
      <c r="F62" s="24">
        <f t="shared" si="1"/>
        <v>0</v>
      </c>
      <c r="G62" s="25"/>
    </row>
    <row r="63" spans="1:7" s="26" customFormat="1" ht="60">
      <c r="A63" s="8">
        <v>2.16</v>
      </c>
      <c r="B63" s="80" t="s">
        <v>56</v>
      </c>
      <c r="C63" s="7" t="s">
        <v>5</v>
      </c>
      <c r="D63" s="11">
        <v>1</v>
      </c>
      <c r="E63" s="23"/>
      <c r="F63" s="24">
        <f t="shared" si="1"/>
        <v>0</v>
      </c>
      <c r="G63" s="25"/>
    </row>
    <row r="64" spans="1:7" s="26" customFormat="1" ht="75.75" thickBot="1">
      <c r="A64" s="8">
        <v>2.17</v>
      </c>
      <c r="B64" s="80" t="s">
        <v>153</v>
      </c>
      <c r="C64" s="7" t="s">
        <v>5</v>
      </c>
      <c r="D64" s="11">
        <v>4</v>
      </c>
      <c r="E64" s="23"/>
      <c r="F64" s="24">
        <f t="shared" si="1"/>
        <v>0</v>
      </c>
      <c r="G64" s="25"/>
    </row>
    <row r="65" spans="1:7" s="26" customFormat="1" ht="16.5" thickBot="1">
      <c r="A65" s="14"/>
      <c r="B65" s="49"/>
      <c r="C65" s="15"/>
      <c r="D65" s="16"/>
      <c r="E65" s="50" t="s">
        <v>52</v>
      </c>
      <c r="F65" s="51">
        <f>SUM(F48:F64)</f>
        <v>0</v>
      </c>
      <c r="G65" s="25"/>
    </row>
    <row r="66" spans="1:7" ht="30" customHeight="1">
      <c r="A66" s="63"/>
      <c r="B66" s="66"/>
      <c r="C66" s="21"/>
      <c r="D66" s="21"/>
      <c r="E66" s="67"/>
      <c r="F66" s="68"/>
    </row>
    <row r="67" spans="1:7" ht="15.75" customHeight="1" thickBot="1">
      <c r="A67" s="212" t="s">
        <v>57</v>
      </c>
      <c r="B67" s="212"/>
      <c r="C67" s="212"/>
      <c r="D67" s="212"/>
      <c r="E67" s="212"/>
      <c r="F67" s="212"/>
    </row>
    <row r="68" spans="1:7" ht="15">
      <c r="A68" s="75">
        <v>1</v>
      </c>
      <c r="B68" s="76" t="s">
        <v>50</v>
      </c>
      <c r="C68" s="203">
        <f>F45</f>
        <v>0</v>
      </c>
      <c r="D68" s="204"/>
      <c r="E68" s="204"/>
      <c r="F68" s="205"/>
    </row>
    <row r="69" spans="1:7" ht="15.75" customHeight="1" thickBot="1">
      <c r="A69" s="77">
        <v>2</v>
      </c>
      <c r="B69" s="78" t="s">
        <v>54</v>
      </c>
      <c r="C69" s="206">
        <f>F65</f>
        <v>0</v>
      </c>
      <c r="D69" s="207"/>
      <c r="E69" s="207"/>
      <c r="F69" s="208"/>
    </row>
    <row r="70" spans="1:7" ht="18.75" thickBot="1">
      <c r="A70" s="74"/>
      <c r="B70" s="79" t="s">
        <v>51</v>
      </c>
      <c r="C70" s="209">
        <f>SUM(C68:C69)</f>
        <v>0</v>
      </c>
      <c r="D70" s="210"/>
      <c r="E70" s="210"/>
      <c r="F70" s="211"/>
    </row>
    <row r="71" spans="1:7">
      <c r="A71" s="2"/>
      <c r="B71" s="54"/>
      <c r="C71" s="54"/>
      <c r="D71" s="55"/>
      <c r="E71" s="55"/>
      <c r="F71" s="56"/>
    </row>
    <row r="72" spans="1:7">
      <c r="A72" s="2"/>
      <c r="B72" s="54"/>
      <c r="C72" s="54"/>
      <c r="D72" s="55"/>
      <c r="E72" s="55"/>
      <c r="F72" s="56"/>
    </row>
    <row r="73" spans="1:7">
      <c r="A73" s="2"/>
      <c r="B73" s="54"/>
      <c r="C73" s="54"/>
      <c r="D73" s="55"/>
      <c r="E73" s="55"/>
      <c r="F73" s="56"/>
    </row>
    <row r="74" spans="1:7">
      <c r="A74" s="2"/>
      <c r="B74" s="54"/>
      <c r="C74" s="54"/>
      <c r="D74" s="55"/>
      <c r="E74" s="55"/>
      <c r="F74" s="56"/>
    </row>
    <row r="75" spans="1:7" ht="41.25" customHeight="1">
      <c r="A75" s="2"/>
      <c r="B75" s="54"/>
      <c r="C75" s="54"/>
      <c r="D75" s="55"/>
      <c r="E75" s="55"/>
      <c r="F75" s="56"/>
    </row>
    <row r="76" spans="1:7">
      <c r="A76" s="2"/>
      <c r="B76" s="54"/>
      <c r="C76" s="54"/>
      <c r="D76" s="55"/>
      <c r="E76" s="55"/>
      <c r="F76" s="56"/>
    </row>
    <row r="77" spans="1:7">
      <c r="A77" s="2"/>
      <c r="B77" s="54"/>
      <c r="C77" s="54"/>
      <c r="D77" s="55"/>
      <c r="E77" s="55"/>
      <c r="F77" s="56"/>
    </row>
    <row r="78" spans="1:7">
      <c r="A78" s="2"/>
      <c r="B78" s="54"/>
      <c r="C78" s="54"/>
      <c r="D78" s="55"/>
      <c r="E78" s="55"/>
      <c r="F78" s="56"/>
    </row>
    <row r="79" spans="1:7">
      <c r="A79" s="2"/>
      <c r="B79" s="54"/>
      <c r="C79" s="54"/>
      <c r="D79" s="55"/>
      <c r="E79" s="55"/>
      <c r="F79" s="56"/>
    </row>
    <row r="80" spans="1:7">
      <c r="A80" s="2"/>
      <c r="B80" s="54"/>
      <c r="C80" s="54"/>
      <c r="D80" s="55"/>
      <c r="E80" s="55"/>
      <c r="F80" s="56"/>
    </row>
    <row r="81" spans="1:6">
      <c r="A81" s="2"/>
      <c r="B81" s="54"/>
      <c r="C81" s="54"/>
      <c r="D81" s="55"/>
      <c r="E81" s="55"/>
      <c r="F81" s="56"/>
    </row>
    <row r="82" spans="1:6">
      <c r="A82" s="2"/>
      <c r="B82" s="54"/>
      <c r="C82" s="54"/>
      <c r="D82" s="55"/>
      <c r="E82" s="55"/>
      <c r="F82" s="56"/>
    </row>
    <row r="83" spans="1:6">
      <c r="A83" s="2"/>
      <c r="B83" s="54"/>
      <c r="C83" s="54"/>
      <c r="D83" s="55"/>
      <c r="E83" s="55"/>
      <c r="F83" s="56"/>
    </row>
    <row r="84" spans="1:6">
      <c r="A84" s="2"/>
      <c r="B84" s="54"/>
      <c r="C84" s="54"/>
      <c r="D84" s="55"/>
      <c r="E84" s="55"/>
      <c r="F84" s="56"/>
    </row>
    <row r="85" spans="1:6">
      <c r="A85" s="2"/>
      <c r="B85" s="54"/>
      <c r="C85" s="54"/>
      <c r="D85" s="55"/>
      <c r="E85" s="55"/>
      <c r="F85" s="56"/>
    </row>
    <row r="86" spans="1:6" ht="42" customHeight="1">
      <c r="A86" s="2"/>
      <c r="B86" s="54"/>
      <c r="C86" s="54"/>
      <c r="D86" s="55"/>
      <c r="E86" s="55"/>
      <c r="F86" s="56"/>
    </row>
    <row r="87" spans="1:6" ht="18.75" customHeight="1">
      <c r="A87" s="2"/>
      <c r="B87" s="54"/>
      <c r="C87" s="54"/>
      <c r="D87" s="55"/>
      <c r="E87" s="55"/>
      <c r="F87" s="56"/>
    </row>
    <row r="88" spans="1:6" ht="41.25" customHeight="1">
      <c r="A88" s="2"/>
      <c r="B88" s="54"/>
      <c r="C88" s="54"/>
      <c r="D88" s="55"/>
      <c r="E88" s="55"/>
      <c r="F88" s="56"/>
    </row>
    <row r="89" spans="1:6">
      <c r="A89" s="2"/>
      <c r="B89" s="54"/>
      <c r="C89" s="54"/>
      <c r="D89" s="55"/>
      <c r="E89" s="55"/>
      <c r="F89" s="56"/>
    </row>
    <row r="90" spans="1:6" s="57" customFormat="1">
      <c r="A90" s="2"/>
      <c r="B90" s="54"/>
      <c r="C90" s="54"/>
      <c r="D90" s="55"/>
      <c r="E90" s="55"/>
      <c r="F90" s="56"/>
    </row>
    <row r="91" spans="1:6" ht="27" customHeight="1">
      <c r="A91" s="2"/>
      <c r="B91" s="54"/>
      <c r="C91" s="54"/>
      <c r="D91" s="55"/>
      <c r="E91" s="55"/>
      <c r="F91" s="56"/>
    </row>
    <row r="92" spans="1:6">
      <c r="A92" s="2"/>
      <c r="B92" s="54"/>
      <c r="C92" s="54"/>
      <c r="D92" s="55"/>
      <c r="E92" s="55"/>
      <c r="F92" s="56"/>
    </row>
    <row r="93" spans="1:6" ht="20.25" customHeight="1">
      <c r="A93" s="2"/>
      <c r="B93" s="54"/>
      <c r="C93" s="54"/>
      <c r="D93" s="55"/>
      <c r="E93" s="55"/>
      <c r="F93" s="56"/>
    </row>
    <row r="94" spans="1:6">
      <c r="A94" s="2"/>
      <c r="B94" s="54"/>
      <c r="C94" s="54"/>
      <c r="D94" s="55"/>
      <c r="E94" s="55"/>
      <c r="F94" s="56"/>
    </row>
    <row r="95" spans="1:6" s="57" customFormat="1" ht="49.5" customHeight="1">
      <c r="A95" s="2"/>
      <c r="B95" s="54"/>
      <c r="C95" s="54"/>
      <c r="D95" s="55"/>
      <c r="E95" s="55"/>
      <c r="F95" s="56"/>
    </row>
    <row r="96" spans="1:6" s="57" customFormat="1" ht="45" customHeight="1">
      <c r="A96" s="2"/>
      <c r="B96" s="54"/>
      <c r="C96" s="54"/>
      <c r="D96" s="55"/>
      <c r="E96" s="55"/>
      <c r="F96" s="56"/>
    </row>
    <row r="97" spans="1:6">
      <c r="A97" s="2"/>
      <c r="B97" s="54"/>
      <c r="C97" s="54"/>
      <c r="D97" s="55"/>
      <c r="E97" s="55"/>
      <c r="F97" s="56"/>
    </row>
    <row r="98" spans="1:6">
      <c r="A98" s="2"/>
      <c r="B98" s="54"/>
      <c r="C98" s="54"/>
      <c r="D98" s="55"/>
      <c r="E98" s="55"/>
      <c r="F98" s="56"/>
    </row>
    <row r="99" spans="1:6">
      <c r="A99" s="2"/>
      <c r="B99" s="54"/>
      <c r="C99" s="54"/>
      <c r="D99" s="55"/>
      <c r="E99" s="55"/>
      <c r="F99" s="56"/>
    </row>
    <row r="100" spans="1:6">
      <c r="A100" s="2"/>
      <c r="B100" s="54"/>
      <c r="C100" s="54"/>
      <c r="D100" s="55"/>
      <c r="E100" s="55"/>
      <c r="F100" s="56"/>
    </row>
    <row r="101" spans="1:6">
      <c r="A101" s="2"/>
      <c r="B101" s="54"/>
      <c r="C101" s="54"/>
      <c r="D101" s="55"/>
      <c r="E101" s="55"/>
      <c r="F101" s="56"/>
    </row>
    <row r="102" spans="1:6">
      <c r="A102" s="2"/>
      <c r="B102" s="54"/>
      <c r="C102" s="54"/>
      <c r="D102" s="55"/>
      <c r="E102" s="55"/>
      <c r="F102" s="56"/>
    </row>
    <row r="103" spans="1:6" ht="41.25" customHeight="1">
      <c r="A103" s="2"/>
      <c r="B103" s="54"/>
      <c r="C103" s="54"/>
      <c r="D103" s="55"/>
      <c r="E103" s="55"/>
      <c r="F103" s="56"/>
    </row>
    <row r="104" spans="1:6">
      <c r="A104" s="2"/>
      <c r="B104" s="54"/>
      <c r="C104" s="54"/>
      <c r="D104" s="55"/>
      <c r="E104" s="55"/>
      <c r="F104" s="56"/>
    </row>
    <row r="105" spans="1:6">
      <c r="A105" s="2"/>
      <c r="B105" s="54"/>
      <c r="C105" s="54"/>
      <c r="D105" s="55"/>
      <c r="E105" s="55"/>
      <c r="F105" s="56"/>
    </row>
    <row r="106" spans="1:6">
      <c r="A106" s="2"/>
      <c r="B106" s="54"/>
      <c r="C106" s="54"/>
      <c r="D106" s="55"/>
      <c r="E106" s="55"/>
      <c r="F106" s="56"/>
    </row>
    <row r="107" spans="1:6">
      <c r="A107" s="2"/>
      <c r="B107" s="54"/>
      <c r="C107" s="54"/>
      <c r="D107" s="55"/>
      <c r="E107" s="55"/>
      <c r="F107" s="56"/>
    </row>
    <row r="108" spans="1:6">
      <c r="A108" s="2"/>
      <c r="B108" s="54"/>
      <c r="C108" s="54"/>
      <c r="D108" s="55"/>
      <c r="E108" s="55"/>
      <c r="F108" s="56"/>
    </row>
    <row r="109" spans="1:6">
      <c r="A109" s="2"/>
      <c r="B109" s="54"/>
      <c r="C109" s="54"/>
      <c r="D109" s="55"/>
      <c r="E109" s="55"/>
      <c r="F109" s="56"/>
    </row>
    <row r="110" spans="1:6" ht="52.5" customHeight="1">
      <c r="A110" s="2"/>
      <c r="B110" s="54"/>
      <c r="C110" s="54"/>
      <c r="D110" s="55"/>
      <c r="E110" s="55"/>
      <c r="F110" s="56"/>
    </row>
    <row r="111" spans="1:6" ht="30" customHeight="1">
      <c r="A111" s="2"/>
      <c r="B111" s="54"/>
      <c r="C111" s="54"/>
      <c r="D111" s="55"/>
      <c r="E111" s="55"/>
      <c r="F111" s="56"/>
    </row>
    <row r="112" spans="1:6">
      <c r="A112" s="2"/>
      <c r="B112" s="54"/>
      <c r="C112" s="54"/>
      <c r="D112" s="55"/>
      <c r="E112" s="55"/>
      <c r="F112" s="56"/>
    </row>
    <row r="113" spans="1:6">
      <c r="A113" s="2"/>
      <c r="B113" s="54"/>
      <c r="C113" s="54"/>
      <c r="D113" s="55"/>
      <c r="E113" s="55"/>
      <c r="F113" s="56"/>
    </row>
    <row r="114" spans="1:6">
      <c r="A114" s="2"/>
      <c r="B114" s="54"/>
      <c r="C114" s="54"/>
      <c r="D114" s="55"/>
      <c r="E114" s="55"/>
      <c r="F114" s="56"/>
    </row>
    <row r="115" spans="1:6">
      <c r="A115" s="2"/>
      <c r="B115" s="54"/>
      <c r="C115" s="54"/>
      <c r="D115" s="55"/>
      <c r="E115" s="55"/>
      <c r="F115" s="56"/>
    </row>
    <row r="116" spans="1:6" ht="41.25" customHeight="1">
      <c r="A116" s="2"/>
      <c r="B116" s="54"/>
      <c r="C116" s="54"/>
      <c r="D116" s="55"/>
      <c r="E116" s="55"/>
      <c r="F116" s="56"/>
    </row>
    <row r="117" spans="1:6" ht="15" customHeight="1">
      <c r="A117" s="2"/>
      <c r="B117" s="54"/>
      <c r="C117" s="54"/>
      <c r="D117" s="55"/>
      <c r="E117" s="55"/>
      <c r="F117" s="56"/>
    </row>
    <row r="118" spans="1:6" ht="15.75" customHeight="1">
      <c r="A118" s="2"/>
      <c r="B118" s="54"/>
      <c r="C118" s="54"/>
      <c r="D118" s="55"/>
      <c r="E118" s="55"/>
      <c r="F118" s="56"/>
    </row>
    <row r="119" spans="1:6" ht="15.75" customHeight="1">
      <c r="A119" s="2"/>
      <c r="B119" s="54"/>
      <c r="C119" s="54"/>
      <c r="D119" s="55"/>
      <c r="E119" s="55"/>
      <c r="F119" s="56"/>
    </row>
    <row r="120" spans="1:6">
      <c r="A120" s="2"/>
      <c r="B120" s="54"/>
      <c r="C120" s="54"/>
      <c r="D120" s="55"/>
      <c r="E120" s="55"/>
      <c r="F120" s="56"/>
    </row>
    <row r="121" spans="1:6" ht="15.75" customHeight="1">
      <c r="A121" s="2"/>
      <c r="B121" s="54"/>
      <c r="C121" s="54"/>
      <c r="D121" s="55"/>
      <c r="E121" s="55"/>
      <c r="F121" s="56"/>
    </row>
    <row r="122" spans="1:6">
      <c r="A122" s="2"/>
      <c r="B122" s="54"/>
      <c r="C122" s="54"/>
      <c r="D122" s="55"/>
      <c r="E122" s="55"/>
      <c r="F122" s="56"/>
    </row>
    <row r="123" spans="1:6">
      <c r="A123" s="2"/>
      <c r="B123" s="54"/>
      <c r="C123" s="54"/>
      <c r="D123" s="55"/>
      <c r="E123" s="55"/>
      <c r="F123" s="56"/>
    </row>
    <row r="124" spans="1:6">
      <c r="A124" s="2"/>
      <c r="B124" s="54"/>
      <c r="C124" s="54"/>
      <c r="D124" s="55"/>
      <c r="E124" s="55"/>
      <c r="F124" s="56"/>
    </row>
    <row r="125" spans="1:6">
      <c r="A125" s="2"/>
      <c r="B125" s="54"/>
      <c r="C125" s="54"/>
      <c r="D125" s="55"/>
      <c r="E125" s="55"/>
      <c r="F125" s="56"/>
    </row>
    <row r="126" spans="1:6">
      <c r="A126" s="2"/>
      <c r="B126" s="54"/>
      <c r="C126" s="54"/>
      <c r="D126" s="55"/>
      <c r="E126" s="55"/>
      <c r="F126" s="56"/>
    </row>
    <row r="127" spans="1:6" ht="40.5" customHeight="1">
      <c r="A127" s="2"/>
      <c r="B127" s="54"/>
      <c r="C127" s="54"/>
      <c r="D127" s="55"/>
      <c r="E127" s="55"/>
      <c r="F127" s="56"/>
    </row>
    <row r="128" spans="1:6">
      <c r="A128" s="2"/>
      <c r="B128" s="54"/>
      <c r="C128" s="54"/>
      <c r="D128" s="55"/>
      <c r="E128" s="55"/>
      <c r="F128" s="56"/>
    </row>
    <row r="129" spans="1:6" ht="15.75" customHeight="1">
      <c r="A129" s="2"/>
      <c r="B129" s="54"/>
      <c r="C129" s="54"/>
      <c r="D129" s="55"/>
      <c r="E129" s="55"/>
      <c r="F129" s="56"/>
    </row>
    <row r="130" spans="1:6" ht="15.75" customHeight="1">
      <c r="A130" s="2"/>
      <c r="B130" s="54"/>
      <c r="C130" s="54"/>
      <c r="D130" s="55"/>
      <c r="E130" s="55"/>
      <c r="F130" s="56"/>
    </row>
    <row r="131" spans="1:6" ht="15.75" customHeight="1">
      <c r="A131" s="2"/>
      <c r="B131" s="54"/>
      <c r="C131" s="54"/>
      <c r="D131" s="55"/>
      <c r="E131" s="55"/>
      <c r="F131" s="56"/>
    </row>
    <row r="132" spans="1:6" ht="15.75" customHeight="1">
      <c r="A132" s="2"/>
      <c r="B132" s="54"/>
      <c r="C132" s="54"/>
      <c r="D132" s="55"/>
      <c r="E132" s="55"/>
      <c r="F132" s="56"/>
    </row>
    <row r="133" spans="1:6" ht="15.75" customHeight="1">
      <c r="A133" s="2"/>
      <c r="B133" s="54"/>
      <c r="C133" s="54"/>
      <c r="D133" s="55"/>
      <c r="E133" s="55"/>
      <c r="F133" s="56"/>
    </row>
    <row r="134" spans="1:6" ht="15.75" customHeight="1">
      <c r="A134" s="2"/>
      <c r="B134" s="54"/>
      <c r="C134" s="54"/>
      <c r="D134" s="55"/>
      <c r="E134" s="55"/>
      <c r="F134" s="56"/>
    </row>
    <row r="135" spans="1:6" ht="15.75" customHeight="1">
      <c r="A135" s="2"/>
      <c r="B135" s="54"/>
      <c r="C135" s="54"/>
      <c r="D135" s="55"/>
      <c r="E135" s="55"/>
      <c r="F135" s="56"/>
    </row>
    <row r="136" spans="1:6" ht="15.75" customHeight="1">
      <c r="A136" s="2"/>
      <c r="B136" s="54"/>
      <c r="C136" s="54"/>
      <c r="D136" s="55"/>
      <c r="E136" s="55"/>
      <c r="F136" s="56"/>
    </row>
    <row r="137" spans="1:6" ht="15.75" customHeight="1">
      <c r="A137" s="2"/>
      <c r="B137" s="54"/>
      <c r="C137" s="54"/>
      <c r="D137" s="55"/>
      <c r="E137" s="55"/>
      <c r="F137" s="56"/>
    </row>
    <row r="138" spans="1:6" ht="15.75" customHeight="1">
      <c r="A138" s="2"/>
      <c r="B138" s="54"/>
      <c r="C138" s="54"/>
      <c r="D138" s="55"/>
      <c r="E138" s="55"/>
      <c r="F138" s="56"/>
    </row>
    <row r="139" spans="1:6" ht="15.75" customHeight="1">
      <c r="A139" s="2"/>
      <c r="B139" s="54"/>
      <c r="C139" s="54"/>
      <c r="D139" s="55"/>
      <c r="E139" s="55"/>
      <c r="F139" s="56"/>
    </row>
    <row r="140" spans="1:6" ht="15.75" customHeight="1">
      <c r="A140" s="2"/>
      <c r="B140" s="54"/>
      <c r="C140" s="54"/>
      <c r="D140" s="55"/>
      <c r="E140" s="55"/>
      <c r="F140" s="56"/>
    </row>
    <row r="141" spans="1:6" ht="15.75" customHeight="1">
      <c r="A141" s="2"/>
      <c r="B141" s="54"/>
      <c r="C141" s="54"/>
      <c r="D141" s="55"/>
      <c r="E141" s="55"/>
      <c r="F141" s="56"/>
    </row>
    <row r="142" spans="1:6" ht="15.75" customHeight="1">
      <c r="A142" s="2"/>
      <c r="B142" s="54"/>
      <c r="C142" s="54"/>
      <c r="D142" s="55"/>
      <c r="E142" s="55"/>
      <c r="F142" s="56"/>
    </row>
    <row r="143" spans="1:6">
      <c r="A143" s="2"/>
      <c r="B143" s="54"/>
      <c r="C143" s="54"/>
      <c r="D143" s="55"/>
      <c r="E143" s="55"/>
      <c r="F143" s="56"/>
    </row>
    <row r="144" spans="1:6">
      <c r="A144" s="2"/>
      <c r="B144" s="54"/>
      <c r="C144" s="54"/>
      <c r="D144" s="55"/>
      <c r="E144" s="55"/>
      <c r="F144" s="56"/>
    </row>
    <row r="145" spans="1:6">
      <c r="A145" s="2"/>
      <c r="B145" s="54"/>
      <c r="C145" s="54"/>
      <c r="D145" s="55"/>
      <c r="E145" s="55"/>
      <c r="F145" s="56"/>
    </row>
    <row r="146" spans="1:6">
      <c r="A146" s="2"/>
      <c r="B146" s="54"/>
      <c r="C146" s="54"/>
      <c r="D146" s="55"/>
      <c r="E146" s="55"/>
      <c r="F146" s="56"/>
    </row>
    <row r="147" spans="1:6">
      <c r="A147" s="2"/>
      <c r="B147" s="54"/>
      <c r="C147" s="54"/>
      <c r="D147" s="55"/>
      <c r="E147" s="55"/>
      <c r="F147" s="56"/>
    </row>
    <row r="148" spans="1:6">
      <c r="A148" s="2"/>
      <c r="B148" s="54"/>
      <c r="C148" s="54"/>
      <c r="D148" s="55"/>
      <c r="E148" s="55"/>
      <c r="F148" s="56"/>
    </row>
    <row r="149" spans="1:6">
      <c r="A149" s="2"/>
      <c r="B149" s="54"/>
      <c r="C149" s="54"/>
      <c r="D149" s="55"/>
      <c r="E149" s="55"/>
      <c r="F149" s="56"/>
    </row>
    <row r="150" spans="1:6">
      <c r="A150" s="2"/>
      <c r="B150" s="54"/>
      <c r="C150" s="54"/>
      <c r="D150" s="55"/>
      <c r="E150" s="55"/>
      <c r="F150" s="56"/>
    </row>
    <row r="151" spans="1:6">
      <c r="A151" s="2"/>
      <c r="B151" s="54"/>
      <c r="C151" s="54"/>
      <c r="D151" s="55"/>
      <c r="E151" s="55"/>
      <c r="F151" s="56"/>
    </row>
    <row r="152" spans="1:6">
      <c r="A152" s="2"/>
      <c r="B152" s="54"/>
      <c r="C152" s="54"/>
      <c r="D152" s="55"/>
      <c r="E152" s="55"/>
      <c r="F152" s="56"/>
    </row>
    <row r="153" spans="1:6">
      <c r="A153" s="2"/>
      <c r="B153" s="54"/>
      <c r="C153" s="54"/>
      <c r="D153" s="55"/>
      <c r="E153" s="55"/>
      <c r="F153" s="56"/>
    </row>
    <row r="154" spans="1:6">
      <c r="A154" s="2"/>
      <c r="B154" s="54"/>
      <c r="C154" s="54"/>
      <c r="D154" s="55"/>
      <c r="E154" s="55"/>
      <c r="F154" s="56"/>
    </row>
    <row r="155" spans="1:6">
      <c r="A155" s="2"/>
      <c r="B155" s="54"/>
      <c r="C155" s="54"/>
      <c r="D155" s="55"/>
      <c r="E155" s="55"/>
      <c r="F155" s="56"/>
    </row>
    <row r="156" spans="1:6">
      <c r="A156" s="2"/>
      <c r="B156" s="54"/>
      <c r="C156" s="54"/>
      <c r="D156" s="55"/>
      <c r="E156" s="55"/>
      <c r="F156" s="56"/>
    </row>
    <row r="157" spans="1:6">
      <c r="A157" s="2"/>
      <c r="B157" s="54"/>
      <c r="C157" s="54"/>
      <c r="D157" s="55"/>
      <c r="E157" s="55"/>
      <c r="F157" s="56"/>
    </row>
    <row r="158" spans="1:6">
      <c r="A158" s="2"/>
      <c r="B158" s="54"/>
      <c r="C158" s="54"/>
      <c r="D158" s="55"/>
      <c r="E158" s="55"/>
      <c r="F158" s="56"/>
    </row>
    <row r="159" spans="1:6">
      <c r="A159" s="2"/>
      <c r="B159" s="54"/>
      <c r="C159" s="54"/>
      <c r="D159" s="55"/>
      <c r="E159" s="55"/>
      <c r="F159" s="56"/>
    </row>
    <row r="160" spans="1:6">
      <c r="A160" s="2"/>
      <c r="B160" s="54"/>
      <c r="C160" s="54"/>
      <c r="D160" s="55"/>
      <c r="E160" s="55"/>
      <c r="F160" s="56"/>
    </row>
    <row r="161" spans="1:6">
      <c r="A161" s="2"/>
      <c r="B161" s="54"/>
      <c r="C161" s="54"/>
      <c r="D161" s="55"/>
      <c r="E161" s="55"/>
      <c r="F161" s="56"/>
    </row>
    <row r="162" spans="1:6">
      <c r="A162" s="2"/>
      <c r="B162" s="54"/>
      <c r="C162" s="54"/>
      <c r="D162" s="55"/>
      <c r="E162" s="55"/>
      <c r="F162" s="56"/>
    </row>
    <row r="163" spans="1:6">
      <c r="A163" s="2"/>
      <c r="B163" s="54"/>
      <c r="C163" s="54"/>
      <c r="D163" s="55"/>
      <c r="E163" s="55"/>
      <c r="F163" s="56"/>
    </row>
    <row r="164" spans="1:6">
      <c r="A164" s="2"/>
      <c r="B164" s="54"/>
      <c r="C164" s="54"/>
      <c r="D164" s="55"/>
      <c r="E164" s="55"/>
      <c r="F164" s="56"/>
    </row>
    <row r="165" spans="1:6">
      <c r="A165" s="2"/>
      <c r="B165" s="54"/>
      <c r="C165" s="54"/>
      <c r="D165" s="55"/>
      <c r="E165" s="55"/>
      <c r="F165" s="56"/>
    </row>
    <row r="166" spans="1:6">
      <c r="A166" s="2"/>
      <c r="B166" s="54"/>
      <c r="C166" s="54"/>
      <c r="D166" s="55"/>
      <c r="E166" s="55"/>
      <c r="F166" s="56"/>
    </row>
    <row r="167" spans="1:6">
      <c r="A167" s="2"/>
      <c r="B167" s="54"/>
      <c r="C167" s="54"/>
      <c r="D167" s="55"/>
      <c r="E167" s="55"/>
      <c r="F167" s="56"/>
    </row>
    <row r="168" spans="1:6">
      <c r="A168" s="2"/>
      <c r="B168" s="54"/>
      <c r="C168" s="54"/>
      <c r="D168" s="55"/>
      <c r="E168" s="55"/>
      <c r="F168" s="56"/>
    </row>
    <row r="169" spans="1:6">
      <c r="A169" s="2"/>
      <c r="B169" s="54"/>
      <c r="C169" s="54"/>
      <c r="D169" s="55"/>
      <c r="E169" s="55"/>
      <c r="F169" s="56"/>
    </row>
    <row r="170" spans="1:6">
      <c r="A170" s="2"/>
      <c r="B170" s="54"/>
      <c r="C170" s="54"/>
      <c r="D170" s="55"/>
      <c r="E170" s="55"/>
      <c r="F170" s="56"/>
    </row>
    <row r="171" spans="1:6">
      <c r="A171" s="2"/>
      <c r="B171" s="54"/>
      <c r="C171" s="54"/>
      <c r="D171" s="55"/>
      <c r="E171" s="55"/>
      <c r="F171" s="56"/>
    </row>
    <row r="172" spans="1:6">
      <c r="A172" s="2"/>
      <c r="B172" s="54"/>
      <c r="C172" s="54"/>
      <c r="D172" s="55"/>
      <c r="E172" s="55"/>
      <c r="F172" s="56"/>
    </row>
    <row r="173" spans="1:6">
      <c r="A173" s="2"/>
      <c r="B173" s="54"/>
      <c r="C173" s="54"/>
      <c r="D173" s="55"/>
      <c r="E173" s="55"/>
      <c r="F173" s="56"/>
    </row>
    <row r="174" spans="1:6">
      <c r="A174" s="2"/>
      <c r="B174" s="54"/>
      <c r="C174" s="54"/>
      <c r="D174" s="55"/>
      <c r="E174" s="55"/>
      <c r="F174" s="56"/>
    </row>
    <row r="175" spans="1:6">
      <c r="A175" s="2"/>
      <c r="B175" s="54"/>
      <c r="C175" s="54"/>
      <c r="D175" s="55"/>
      <c r="E175" s="55"/>
      <c r="F175" s="56"/>
    </row>
    <row r="176" spans="1:6">
      <c r="A176" s="2"/>
      <c r="B176" s="54"/>
      <c r="C176" s="54"/>
      <c r="D176" s="55"/>
      <c r="E176" s="55"/>
      <c r="F176" s="56"/>
    </row>
    <row r="177" spans="1:6">
      <c r="A177" s="2"/>
      <c r="B177" s="54"/>
      <c r="C177" s="54"/>
      <c r="D177" s="55"/>
      <c r="E177" s="55"/>
      <c r="F177" s="56"/>
    </row>
    <row r="178" spans="1:6">
      <c r="A178" s="2"/>
      <c r="B178" s="54"/>
      <c r="C178" s="54"/>
      <c r="D178" s="55"/>
      <c r="E178" s="55"/>
      <c r="F178" s="56"/>
    </row>
    <row r="179" spans="1:6">
      <c r="A179" s="2"/>
      <c r="B179" s="54"/>
      <c r="C179" s="54"/>
      <c r="D179" s="55"/>
      <c r="E179" s="55"/>
      <c r="F179" s="56"/>
    </row>
    <row r="180" spans="1:6">
      <c r="A180" s="2"/>
      <c r="B180" s="54"/>
      <c r="C180" s="54"/>
      <c r="D180" s="55"/>
      <c r="E180" s="55"/>
      <c r="F180" s="56"/>
    </row>
    <row r="181" spans="1:6">
      <c r="A181" s="2"/>
      <c r="B181" s="54"/>
      <c r="C181" s="54"/>
      <c r="D181" s="55"/>
      <c r="E181" s="55"/>
      <c r="F181" s="56"/>
    </row>
    <row r="182" spans="1:6">
      <c r="A182" s="2"/>
      <c r="B182" s="54"/>
      <c r="C182" s="54"/>
      <c r="D182" s="55"/>
      <c r="E182" s="55"/>
      <c r="F182" s="56"/>
    </row>
    <row r="183" spans="1:6">
      <c r="A183" s="2"/>
      <c r="B183" s="54"/>
      <c r="C183" s="54"/>
      <c r="D183" s="55"/>
      <c r="E183" s="55"/>
      <c r="F183" s="56"/>
    </row>
    <row r="184" spans="1:6">
      <c r="A184" s="2"/>
      <c r="B184" s="54"/>
      <c r="C184" s="54"/>
      <c r="D184" s="55"/>
      <c r="E184" s="55"/>
      <c r="F184" s="56"/>
    </row>
    <row r="185" spans="1:6">
      <c r="A185" s="2"/>
      <c r="B185" s="54"/>
      <c r="C185" s="54"/>
      <c r="D185" s="55"/>
      <c r="E185" s="55"/>
      <c r="F185" s="56"/>
    </row>
    <row r="186" spans="1:6">
      <c r="A186" s="2"/>
      <c r="B186" s="54"/>
      <c r="C186" s="54"/>
      <c r="D186" s="55"/>
      <c r="E186" s="55"/>
      <c r="F186" s="56"/>
    </row>
    <row r="187" spans="1:6">
      <c r="A187" s="2"/>
      <c r="B187" s="54"/>
      <c r="C187" s="54"/>
      <c r="D187" s="55"/>
      <c r="E187" s="55"/>
      <c r="F187" s="56"/>
    </row>
    <row r="188" spans="1:6">
      <c r="A188" s="2"/>
      <c r="B188" s="54"/>
      <c r="C188" s="54"/>
      <c r="D188" s="55"/>
      <c r="E188" s="55"/>
      <c r="F188" s="56"/>
    </row>
    <row r="189" spans="1:6">
      <c r="A189" s="2"/>
      <c r="B189" s="54"/>
      <c r="C189" s="54"/>
      <c r="D189" s="55"/>
      <c r="E189" s="55"/>
      <c r="F189" s="56"/>
    </row>
    <row r="190" spans="1:6">
      <c r="A190" s="2"/>
      <c r="B190" s="54"/>
      <c r="C190" s="54"/>
      <c r="D190" s="55"/>
      <c r="E190" s="55"/>
      <c r="F190" s="56"/>
    </row>
    <row r="191" spans="1:6">
      <c r="A191" s="2"/>
      <c r="B191" s="54"/>
      <c r="C191" s="54"/>
      <c r="D191" s="55"/>
      <c r="E191" s="55"/>
      <c r="F191" s="56"/>
    </row>
    <row r="192" spans="1:6">
      <c r="A192" s="2"/>
      <c r="B192" s="54"/>
      <c r="C192" s="54"/>
      <c r="D192" s="55"/>
      <c r="E192" s="55"/>
      <c r="F192" s="56"/>
    </row>
    <row r="193" spans="1:6">
      <c r="A193" s="2"/>
      <c r="B193" s="54"/>
      <c r="C193" s="54"/>
      <c r="D193" s="55"/>
      <c r="E193" s="55"/>
      <c r="F193" s="56"/>
    </row>
    <row r="194" spans="1:6">
      <c r="A194" s="2"/>
      <c r="B194" s="54"/>
      <c r="C194" s="54"/>
      <c r="D194" s="55"/>
      <c r="E194" s="55"/>
      <c r="F194" s="56"/>
    </row>
    <row r="195" spans="1:6">
      <c r="A195" s="2"/>
      <c r="B195" s="54"/>
      <c r="C195" s="54"/>
      <c r="D195" s="55"/>
      <c r="E195" s="55"/>
      <c r="F195" s="56"/>
    </row>
    <row r="196" spans="1:6">
      <c r="A196" s="2"/>
      <c r="B196" s="54"/>
      <c r="C196" s="54"/>
      <c r="D196" s="55"/>
      <c r="E196" s="55"/>
      <c r="F196" s="56"/>
    </row>
    <row r="197" spans="1:6">
      <c r="A197" s="2"/>
      <c r="B197" s="54"/>
      <c r="C197" s="54"/>
      <c r="D197" s="55"/>
      <c r="E197" s="55"/>
      <c r="F197" s="56"/>
    </row>
    <row r="198" spans="1:6">
      <c r="A198" s="2"/>
      <c r="B198" s="54"/>
      <c r="C198" s="54"/>
      <c r="D198" s="55"/>
      <c r="E198" s="55"/>
      <c r="F198" s="56"/>
    </row>
    <row r="199" spans="1:6">
      <c r="A199" s="2"/>
      <c r="B199" s="54"/>
      <c r="C199" s="54"/>
      <c r="D199" s="55"/>
      <c r="E199" s="55"/>
      <c r="F199" s="56"/>
    </row>
    <row r="200" spans="1:6">
      <c r="A200" s="2"/>
      <c r="B200" s="54"/>
      <c r="C200" s="54"/>
      <c r="D200" s="55"/>
      <c r="E200" s="55"/>
      <c r="F200" s="56"/>
    </row>
    <row r="201" spans="1:6">
      <c r="A201" s="2"/>
      <c r="B201" s="54"/>
      <c r="C201" s="54"/>
      <c r="D201" s="55"/>
      <c r="E201" s="55"/>
      <c r="F201" s="56"/>
    </row>
    <row r="202" spans="1:6">
      <c r="A202" s="2"/>
      <c r="B202" s="54"/>
      <c r="C202" s="54"/>
      <c r="D202" s="55"/>
      <c r="E202" s="55"/>
      <c r="F202" s="56"/>
    </row>
    <row r="203" spans="1:6">
      <c r="A203" s="2"/>
      <c r="B203" s="54"/>
      <c r="C203" s="54"/>
      <c r="D203" s="55"/>
      <c r="E203" s="55"/>
      <c r="F203" s="56"/>
    </row>
    <row r="204" spans="1:6">
      <c r="A204" s="2"/>
      <c r="B204" s="54"/>
      <c r="C204" s="54"/>
      <c r="D204" s="55"/>
      <c r="E204" s="55"/>
      <c r="F204" s="56"/>
    </row>
    <row r="205" spans="1:6">
      <c r="A205" s="2"/>
      <c r="B205" s="54"/>
      <c r="C205" s="54"/>
      <c r="D205" s="55"/>
      <c r="E205" s="55"/>
      <c r="F205" s="56"/>
    </row>
    <row r="206" spans="1:6">
      <c r="A206" s="2"/>
      <c r="B206" s="54"/>
      <c r="C206" s="54"/>
      <c r="D206" s="55"/>
      <c r="E206" s="55"/>
      <c r="F206" s="56"/>
    </row>
    <row r="207" spans="1:6">
      <c r="A207" s="2"/>
      <c r="B207" s="54"/>
      <c r="C207" s="54"/>
      <c r="D207" s="55"/>
      <c r="E207" s="55"/>
      <c r="F207" s="56"/>
    </row>
    <row r="208" spans="1:6">
      <c r="A208" s="2"/>
      <c r="B208" s="54"/>
      <c r="C208" s="54"/>
      <c r="D208" s="55"/>
      <c r="E208" s="55"/>
      <c r="F208" s="56"/>
    </row>
    <row r="209" spans="1:6">
      <c r="A209" s="2"/>
      <c r="B209" s="54"/>
      <c r="C209" s="54"/>
      <c r="D209" s="55"/>
      <c r="E209" s="55"/>
      <c r="F209" s="56"/>
    </row>
    <row r="210" spans="1:6">
      <c r="A210" s="2"/>
      <c r="B210" s="54"/>
      <c r="C210" s="54"/>
      <c r="D210" s="55"/>
      <c r="E210" s="55"/>
      <c r="F210" s="56"/>
    </row>
    <row r="211" spans="1:6">
      <c r="A211" s="2"/>
      <c r="B211" s="54"/>
      <c r="C211" s="54"/>
      <c r="D211" s="55"/>
      <c r="E211" s="55"/>
      <c r="F211" s="56"/>
    </row>
    <row r="212" spans="1:6">
      <c r="A212" s="2"/>
      <c r="B212" s="54"/>
      <c r="C212" s="54"/>
      <c r="D212" s="55"/>
      <c r="E212" s="55"/>
      <c r="F212" s="56"/>
    </row>
    <row r="213" spans="1:6">
      <c r="A213" s="2"/>
      <c r="B213" s="54"/>
      <c r="C213" s="54"/>
      <c r="D213" s="55"/>
      <c r="E213" s="55"/>
      <c r="F213" s="56"/>
    </row>
    <row r="214" spans="1:6">
      <c r="A214" s="2"/>
      <c r="B214" s="54"/>
      <c r="C214" s="54"/>
      <c r="D214" s="55"/>
      <c r="E214" s="55"/>
      <c r="F214" s="56"/>
    </row>
    <row r="215" spans="1:6">
      <c r="A215" s="2"/>
      <c r="B215" s="54"/>
      <c r="C215" s="54"/>
      <c r="D215" s="55"/>
      <c r="E215" s="55"/>
      <c r="F215" s="56"/>
    </row>
    <row r="216" spans="1:6">
      <c r="A216" s="2"/>
      <c r="B216" s="54"/>
      <c r="C216" s="54"/>
      <c r="D216" s="55"/>
      <c r="E216" s="55"/>
      <c r="F216" s="56"/>
    </row>
    <row r="217" spans="1:6">
      <c r="A217" s="2"/>
      <c r="B217" s="54"/>
      <c r="C217" s="54"/>
      <c r="D217" s="55"/>
      <c r="E217" s="55"/>
      <c r="F217" s="56"/>
    </row>
    <row r="218" spans="1:6">
      <c r="A218" s="2"/>
      <c r="B218" s="54"/>
      <c r="C218" s="54"/>
      <c r="D218" s="55"/>
      <c r="E218" s="55"/>
      <c r="F218" s="56"/>
    </row>
    <row r="219" spans="1:6">
      <c r="A219" s="2"/>
      <c r="B219" s="54"/>
      <c r="C219" s="54"/>
      <c r="D219" s="55"/>
      <c r="E219" s="55"/>
      <c r="F219" s="56"/>
    </row>
    <row r="220" spans="1:6">
      <c r="A220" s="2"/>
      <c r="B220" s="54"/>
      <c r="C220" s="54"/>
      <c r="D220" s="55"/>
      <c r="E220" s="55"/>
      <c r="F220" s="56"/>
    </row>
    <row r="221" spans="1:6">
      <c r="A221" s="2"/>
      <c r="B221" s="54"/>
      <c r="C221" s="54"/>
      <c r="D221" s="55"/>
      <c r="E221" s="55"/>
      <c r="F221" s="56"/>
    </row>
    <row r="222" spans="1:6">
      <c r="A222" s="2"/>
      <c r="B222" s="54"/>
      <c r="C222" s="54"/>
      <c r="D222" s="55"/>
      <c r="E222" s="55"/>
      <c r="F222" s="56"/>
    </row>
    <row r="223" spans="1:6">
      <c r="A223" s="2"/>
      <c r="B223" s="54"/>
      <c r="C223" s="54"/>
      <c r="D223" s="55"/>
      <c r="E223" s="55"/>
      <c r="F223" s="56"/>
    </row>
    <row r="224" spans="1:6">
      <c r="A224" s="2"/>
      <c r="B224" s="54"/>
      <c r="C224" s="54"/>
      <c r="D224" s="55"/>
      <c r="E224" s="55"/>
      <c r="F224" s="56"/>
    </row>
    <row r="225" spans="1:6">
      <c r="A225" s="2"/>
      <c r="B225" s="54"/>
      <c r="C225" s="54"/>
      <c r="D225" s="55"/>
      <c r="E225" s="55"/>
      <c r="F225" s="56"/>
    </row>
    <row r="226" spans="1:6">
      <c r="A226" s="2"/>
      <c r="B226" s="54"/>
      <c r="C226" s="54"/>
      <c r="D226" s="55"/>
      <c r="E226" s="55"/>
      <c r="F226" s="56"/>
    </row>
    <row r="227" spans="1:6">
      <c r="A227" s="2"/>
      <c r="B227" s="54"/>
      <c r="C227" s="54"/>
      <c r="D227" s="55"/>
      <c r="E227" s="55"/>
      <c r="F227" s="56"/>
    </row>
    <row r="228" spans="1:6">
      <c r="A228" s="2"/>
      <c r="B228" s="54"/>
      <c r="C228" s="54"/>
      <c r="D228" s="55"/>
      <c r="E228" s="55"/>
      <c r="F228" s="56"/>
    </row>
    <row r="229" spans="1:6">
      <c r="A229" s="2"/>
      <c r="B229" s="54"/>
      <c r="C229" s="54"/>
      <c r="D229" s="55"/>
      <c r="E229" s="55"/>
      <c r="F229" s="56"/>
    </row>
    <row r="230" spans="1:6">
      <c r="A230" s="2"/>
      <c r="B230" s="54"/>
      <c r="C230" s="54"/>
      <c r="D230" s="55"/>
      <c r="E230" s="55"/>
      <c r="F230" s="56"/>
    </row>
    <row r="231" spans="1:6">
      <c r="A231" s="2"/>
      <c r="B231" s="54"/>
      <c r="C231" s="54"/>
      <c r="D231" s="55"/>
      <c r="E231" s="55"/>
      <c r="F231" s="56"/>
    </row>
    <row r="232" spans="1:6">
      <c r="A232" s="2"/>
      <c r="B232" s="54"/>
      <c r="C232" s="54"/>
      <c r="D232" s="55"/>
      <c r="E232" s="55"/>
      <c r="F232" s="56"/>
    </row>
    <row r="233" spans="1:6">
      <c r="A233" s="2"/>
      <c r="B233" s="54"/>
      <c r="C233" s="54"/>
      <c r="D233" s="55"/>
      <c r="E233" s="55"/>
      <c r="F233" s="56"/>
    </row>
    <row r="234" spans="1:6">
      <c r="A234" s="2"/>
      <c r="B234" s="54"/>
      <c r="C234" s="54"/>
      <c r="D234" s="55"/>
      <c r="E234" s="55"/>
      <c r="F234" s="56"/>
    </row>
    <row r="235" spans="1:6">
      <c r="A235" s="2"/>
      <c r="B235" s="54"/>
      <c r="C235" s="54"/>
      <c r="D235" s="55"/>
      <c r="E235" s="55"/>
      <c r="F235" s="56"/>
    </row>
    <row r="236" spans="1:6">
      <c r="A236" s="2"/>
      <c r="B236" s="54"/>
      <c r="C236" s="54"/>
      <c r="D236" s="55"/>
      <c r="E236" s="55"/>
      <c r="F236" s="56"/>
    </row>
    <row r="237" spans="1:6">
      <c r="A237" s="2"/>
      <c r="B237" s="54"/>
      <c r="C237" s="54"/>
      <c r="D237" s="55"/>
      <c r="E237" s="55"/>
      <c r="F237" s="56"/>
    </row>
    <row r="238" spans="1:6">
      <c r="A238" s="2"/>
      <c r="B238" s="54"/>
      <c r="C238" s="54"/>
      <c r="D238" s="55"/>
      <c r="E238" s="55"/>
      <c r="F238" s="56"/>
    </row>
    <row r="239" spans="1:6">
      <c r="A239" s="2"/>
      <c r="B239" s="54"/>
      <c r="C239" s="54"/>
      <c r="D239" s="55"/>
      <c r="E239" s="55"/>
      <c r="F239" s="56"/>
    </row>
    <row r="240" spans="1:6">
      <c r="A240" s="2"/>
      <c r="B240" s="54"/>
      <c r="C240" s="54"/>
      <c r="D240" s="55"/>
      <c r="E240" s="55"/>
      <c r="F240" s="56"/>
    </row>
    <row r="241" spans="1:6">
      <c r="A241" s="2"/>
      <c r="B241" s="54"/>
      <c r="C241" s="54"/>
      <c r="D241" s="55"/>
      <c r="E241" s="55"/>
      <c r="F241" s="56"/>
    </row>
    <row r="242" spans="1:6">
      <c r="A242" s="2"/>
      <c r="B242" s="54"/>
      <c r="C242" s="54"/>
      <c r="D242" s="55"/>
      <c r="E242" s="55"/>
      <c r="F242" s="56"/>
    </row>
    <row r="243" spans="1:6">
      <c r="A243" s="2"/>
      <c r="B243" s="54"/>
      <c r="C243" s="54"/>
      <c r="D243" s="55"/>
      <c r="E243" s="55"/>
      <c r="F243" s="56"/>
    </row>
    <row r="244" spans="1:6">
      <c r="A244" s="2"/>
      <c r="B244" s="54"/>
      <c r="C244" s="54"/>
      <c r="D244" s="55"/>
      <c r="E244" s="55"/>
      <c r="F244" s="56"/>
    </row>
    <row r="245" spans="1:6">
      <c r="A245" s="2"/>
      <c r="B245" s="54"/>
      <c r="C245" s="54"/>
      <c r="D245" s="55"/>
      <c r="E245" s="55"/>
      <c r="F245" s="56"/>
    </row>
    <row r="246" spans="1:6">
      <c r="A246" s="2"/>
      <c r="B246" s="54"/>
      <c r="C246" s="54"/>
      <c r="D246" s="55"/>
      <c r="E246" s="55"/>
      <c r="F246" s="56"/>
    </row>
    <row r="247" spans="1:6">
      <c r="A247" s="2"/>
      <c r="B247" s="54"/>
      <c r="C247" s="54"/>
      <c r="D247" s="55"/>
      <c r="E247" s="55"/>
      <c r="F247" s="56"/>
    </row>
    <row r="248" spans="1:6">
      <c r="A248" s="2"/>
      <c r="B248" s="54"/>
      <c r="C248" s="54"/>
      <c r="D248" s="55"/>
      <c r="E248" s="55"/>
      <c r="F248" s="56"/>
    </row>
    <row r="249" spans="1:6">
      <c r="A249" s="2"/>
      <c r="B249" s="54"/>
      <c r="C249" s="54"/>
      <c r="D249" s="55"/>
      <c r="E249" s="55"/>
      <c r="F249" s="56"/>
    </row>
    <row r="250" spans="1:6">
      <c r="A250" s="2"/>
      <c r="B250" s="54"/>
      <c r="C250" s="54"/>
      <c r="D250" s="55"/>
      <c r="E250" s="55"/>
      <c r="F250" s="56"/>
    </row>
    <row r="251" spans="1:6">
      <c r="A251" s="2"/>
      <c r="B251" s="54"/>
      <c r="C251" s="54"/>
      <c r="D251" s="55"/>
      <c r="E251" s="55"/>
      <c r="F251" s="56"/>
    </row>
    <row r="252" spans="1:6">
      <c r="A252" s="2"/>
      <c r="B252" s="54"/>
      <c r="C252" s="54"/>
      <c r="D252" s="55"/>
      <c r="E252" s="55"/>
      <c r="F252" s="56"/>
    </row>
    <row r="253" spans="1:6">
      <c r="A253" s="2"/>
      <c r="B253" s="54"/>
      <c r="C253" s="54"/>
      <c r="D253" s="55"/>
      <c r="E253" s="55"/>
      <c r="F253" s="56"/>
    </row>
    <row r="254" spans="1:6">
      <c r="A254" s="2"/>
      <c r="B254" s="54"/>
      <c r="C254" s="54"/>
      <c r="D254" s="55"/>
      <c r="E254" s="55"/>
      <c r="F254" s="56"/>
    </row>
    <row r="255" spans="1:6">
      <c r="A255" s="2"/>
      <c r="B255" s="54"/>
      <c r="C255" s="54"/>
      <c r="D255" s="55"/>
      <c r="E255" s="55"/>
      <c r="F255" s="56"/>
    </row>
    <row r="256" spans="1:6">
      <c r="A256" s="2"/>
      <c r="B256" s="54"/>
      <c r="C256" s="54"/>
      <c r="D256" s="55"/>
      <c r="E256" s="55"/>
      <c r="F256" s="56"/>
    </row>
    <row r="257" spans="1:6">
      <c r="A257" s="2"/>
      <c r="B257" s="54"/>
      <c r="C257" s="54"/>
      <c r="D257" s="55"/>
      <c r="E257" s="55"/>
      <c r="F257" s="56"/>
    </row>
    <row r="258" spans="1:6">
      <c r="A258" s="2"/>
      <c r="B258" s="54"/>
      <c r="C258" s="54"/>
      <c r="D258" s="55"/>
      <c r="E258" s="55"/>
      <c r="F258" s="56"/>
    </row>
    <row r="259" spans="1:6">
      <c r="A259" s="2"/>
      <c r="B259" s="54"/>
      <c r="C259" s="54"/>
      <c r="D259" s="55"/>
      <c r="E259" s="55"/>
      <c r="F259" s="56"/>
    </row>
    <row r="260" spans="1:6">
      <c r="A260" s="2"/>
      <c r="B260" s="54"/>
      <c r="C260" s="54"/>
      <c r="D260" s="55"/>
      <c r="E260" s="55"/>
      <c r="F260" s="56"/>
    </row>
    <row r="261" spans="1:6">
      <c r="A261" s="2"/>
      <c r="B261" s="54"/>
      <c r="C261" s="54"/>
      <c r="D261" s="55"/>
      <c r="E261" s="55"/>
      <c r="F261" s="56"/>
    </row>
    <row r="262" spans="1:6">
      <c r="A262" s="2"/>
      <c r="B262" s="54"/>
      <c r="C262" s="54"/>
      <c r="D262" s="55"/>
      <c r="E262" s="55"/>
      <c r="F262" s="56"/>
    </row>
    <row r="263" spans="1:6">
      <c r="A263" s="2"/>
      <c r="B263" s="54"/>
      <c r="C263" s="54"/>
      <c r="D263" s="55"/>
      <c r="E263" s="55"/>
      <c r="F263" s="56"/>
    </row>
    <row r="264" spans="1:6">
      <c r="A264" s="2"/>
      <c r="B264" s="54"/>
      <c r="C264" s="54"/>
      <c r="D264" s="55"/>
      <c r="E264" s="55"/>
      <c r="F264" s="56"/>
    </row>
    <row r="265" spans="1:6">
      <c r="A265" s="2"/>
      <c r="B265" s="54"/>
      <c r="C265" s="54"/>
      <c r="D265" s="55"/>
      <c r="E265" s="55"/>
      <c r="F265" s="56"/>
    </row>
    <row r="266" spans="1:6">
      <c r="A266" s="2"/>
      <c r="B266" s="54"/>
      <c r="C266" s="54"/>
      <c r="D266" s="55"/>
      <c r="E266" s="55"/>
      <c r="F266" s="56"/>
    </row>
    <row r="267" spans="1:6">
      <c r="A267" s="2"/>
      <c r="B267" s="54"/>
      <c r="C267" s="54"/>
      <c r="D267" s="55"/>
      <c r="E267" s="55"/>
      <c r="F267" s="56"/>
    </row>
    <row r="268" spans="1:6">
      <c r="A268" s="2"/>
      <c r="B268" s="54"/>
      <c r="C268" s="54"/>
      <c r="D268" s="55"/>
      <c r="E268" s="55"/>
      <c r="F268" s="56"/>
    </row>
    <row r="269" spans="1:6">
      <c r="A269" s="2"/>
      <c r="B269" s="54"/>
      <c r="C269" s="54"/>
      <c r="D269" s="55"/>
      <c r="E269" s="55"/>
      <c r="F269" s="56"/>
    </row>
    <row r="270" spans="1:6">
      <c r="A270" s="2"/>
      <c r="B270" s="54"/>
      <c r="C270" s="54"/>
      <c r="D270" s="55"/>
      <c r="E270" s="55"/>
      <c r="F270" s="56"/>
    </row>
    <row r="271" spans="1:6">
      <c r="A271" s="2"/>
      <c r="B271" s="54"/>
      <c r="C271" s="54"/>
      <c r="D271" s="55"/>
      <c r="E271" s="55"/>
      <c r="F271" s="56"/>
    </row>
    <row r="272" spans="1:6">
      <c r="A272" s="2"/>
      <c r="B272" s="54"/>
      <c r="C272" s="54"/>
      <c r="D272" s="55"/>
      <c r="E272" s="55"/>
      <c r="F272" s="56"/>
    </row>
    <row r="273" spans="1:6">
      <c r="A273" s="2"/>
      <c r="B273" s="54"/>
      <c r="C273" s="54"/>
      <c r="D273" s="55"/>
      <c r="E273" s="55"/>
      <c r="F273" s="56"/>
    </row>
    <row r="274" spans="1:6">
      <c r="A274" s="2"/>
      <c r="B274" s="54"/>
      <c r="C274" s="54"/>
      <c r="D274" s="55"/>
      <c r="E274" s="55"/>
      <c r="F274" s="56"/>
    </row>
    <row r="275" spans="1:6">
      <c r="A275" s="2"/>
      <c r="B275" s="54"/>
      <c r="C275" s="54"/>
      <c r="D275" s="55"/>
      <c r="E275" s="55"/>
      <c r="F275" s="56"/>
    </row>
    <row r="276" spans="1:6">
      <c r="A276" s="2"/>
      <c r="B276" s="54"/>
      <c r="C276" s="54"/>
      <c r="D276" s="55"/>
      <c r="E276" s="55"/>
      <c r="F276" s="56"/>
    </row>
    <row r="277" spans="1:6">
      <c r="A277" s="2"/>
      <c r="B277" s="54"/>
      <c r="C277" s="54"/>
      <c r="D277" s="55"/>
      <c r="E277" s="55"/>
      <c r="F277" s="56"/>
    </row>
    <row r="278" spans="1:6">
      <c r="A278" s="2"/>
      <c r="B278" s="54"/>
      <c r="C278" s="54"/>
      <c r="D278" s="55"/>
      <c r="E278" s="55"/>
      <c r="F278" s="56"/>
    </row>
    <row r="279" spans="1:6">
      <c r="A279" s="2"/>
      <c r="B279" s="54"/>
      <c r="C279" s="54"/>
      <c r="D279" s="55"/>
      <c r="E279" s="55"/>
      <c r="F279" s="56"/>
    </row>
    <row r="280" spans="1:6">
      <c r="A280" s="2"/>
      <c r="B280" s="54"/>
      <c r="C280" s="54"/>
      <c r="D280" s="55"/>
      <c r="E280" s="55"/>
      <c r="F280" s="56"/>
    </row>
    <row r="281" spans="1:6">
      <c r="A281" s="2"/>
      <c r="B281" s="54"/>
      <c r="C281" s="54"/>
      <c r="D281" s="55"/>
      <c r="E281" s="55"/>
      <c r="F281" s="56"/>
    </row>
    <row r="282" spans="1:6">
      <c r="A282" s="2"/>
      <c r="B282" s="54"/>
      <c r="C282" s="54"/>
      <c r="D282" s="55"/>
      <c r="E282" s="55"/>
      <c r="F282" s="56"/>
    </row>
    <row r="283" spans="1:6">
      <c r="A283" s="2"/>
      <c r="B283" s="54"/>
      <c r="C283" s="54"/>
      <c r="D283" s="55"/>
      <c r="E283" s="55"/>
      <c r="F283" s="56"/>
    </row>
    <row r="284" spans="1:6">
      <c r="A284" s="2"/>
      <c r="B284" s="54"/>
      <c r="C284" s="54"/>
      <c r="D284" s="55"/>
      <c r="E284" s="55"/>
      <c r="F284" s="56"/>
    </row>
    <row r="285" spans="1:6">
      <c r="A285" s="2"/>
      <c r="B285" s="54"/>
      <c r="C285" s="54"/>
      <c r="D285" s="55"/>
      <c r="E285" s="55"/>
      <c r="F285" s="56"/>
    </row>
    <row r="286" spans="1:6">
      <c r="A286" s="2"/>
      <c r="B286" s="54"/>
      <c r="C286" s="54"/>
      <c r="D286" s="55"/>
      <c r="E286" s="55"/>
      <c r="F286" s="56"/>
    </row>
    <row r="287" spans="1:6">
      <c r="A287" s="2"/>
      <c r="B287" s="54"/>
      <c r="C287" s="54"/>
      <c r="D287" s="55"/>
      <c r="E287" s="55"/>
      <c r="F287" s="56"/>
    </row>
    <row r="288" spans="1:6">
      <c r="A288" s="2"/>
      <c r="B288" s="54"/>
      <c r="C288" s="54"/>
      <c r="D288" s="55"/>
      <c r="E288" s="55"/>
      <c r="F288" s="56"/>
    </row>
    <row r="289" spans="1:6">
      <c r="A289" s="2"/>
      <c r="B289" s="54"/>
      <c r="C289" s="54"/>
      <c r="D289" s="55"/>
      <c r="E289" s="55"/>
      <c r="F289" s="56"/>
    </row>
    <row r="290" spans="1:6">
      <c r="A290" s="2"/>
      <c r="B290" s="54"/>
      <c r="C290" s="54"/>
      <c r="D290" s="55"/>
      <c r="E290" s="55"/>
      <c r="F290" s="56"/>
    </row>
    <row r="291" spans="1:6">
      <c r="A291" s="2"/>
      <c r="B291" s="54"/>
      <c r="C291" s="54"/>
      <c r="D291" s="55"/>
      <c r="E291" s="55"/>
      <c r="F291" s="56"/>
    </row>
    <row r="292" spans="1:6">
      <c r="A292" s="2"/>
      <c r="B292" s="54"/>
      <c r="C292" s="54"/>
      <c r="D292" s="55"/>
      <c r="E292" s="55"/>
      <c r="F292" s="56"/>
    </row>
    <row r="293" spans="1:6">
      <c r="A293" s="2"/>
      <c r="B293" s="54"/>
      <c r="C293" s="54"/>
      <c r="D293" s="55"/>
      <c r="E293" s="55"/>
      <c r="F293" s="56"/>
    </row>
    <row r="294" spans="1:6">
      <c r="A294" s="2"/>
      <c r="B294" s="54"/>
      <c r="C294" s="54"/>
      <c r="D294" s="55"/>
      <c r="E294" s="55"/>
      <c r="F294" s="56"/>
    </row>
    <row r="295" spans="1:6">
      <c r="A295" s="2"/>
      <c r="B295" s="54"/>
      <c r="C295" s="54"/>
      <c r="D295" s="55"/>
      <c r="E295" s="55"/>
      <c r="F295" s="56"/>
    </row>
    <row r="296" spans="1:6">
      <c r="A296" s="2"/>
      <c r="B296" s="54"/>
      <c r="C296" s="54"/>
      <c r="D296" s="55"/>
      <c r="E296" s="55"/>
      <c r="F296" s="56"/>
    </row>
    <row r="297" spans="1:6">
      <c r="A297" s="2"/>
      <c r="B297" s="54"/>
      <c r="C297" s="54"/>
      <c r="D297" s="55"/>
      <c r="E297" s="55"/>
      <c r="F297" s="56"/>
    </row>
    <row r="298" spans="1:6">
      <c r="A298" s="2"/>
      <c r="B298" s="54"/>
      <c r="C298" s="54"/>
      <c r="D298" s="55"/>
      <c r="E298" s="55"/>
      <c r="F298" s="56"/>
    </row>
    <row r="299" spans="1:6">
      <c r="A299" s="2"/>
      <c r="B299" s="54"/>
      <c r="C299" s="54"/>
      <c r="D299" s="55"/>
      <c r="E299" s="55"/>
      <c r="F299" s="56"/>
    </row>
    <row r="300" spans="1:6">
      <c r="A300" s="2"/>
      <c r="B300" s="54"/>
      <c r="C300" s="54"/>
      <c r="D300" s="55"/>
      <c r="E300" s="55"/>
      <c r="F300" s="56"/>
    </row>
    <row r="301" spans="1:6">
      <c r="A301" s="2"/>
      <c r="B301" s="54"/>
      <c r="C301" s="54"/>
      <c r="D301" s="55"/>
      <c r="E301" s="55"/>
      <c r="F301" s="56"/>
    </row>
    <row r="302" spans="1:6">
      <c r="A302" s="2"/>
      <c r="B302" s="54"/>
      <c r="C302" s="54"/>
      <c r="D302" s="55"/>
      <c r="E302" s="55"/>
      <c r="F302" s="56"/>
    </row>
    <row r="303" spans="1:6">
      <c r="A303" s="2"/>
      <c r="B303" s="54"/>
      <c r="C303" s="54"/>
      <c r="D303" s="55"/>
      <c r="E303" s="55"/>
      <c r="F303" s="56"/>
    </row>
    <row r="304" spans="1:6">
      <c r="A304" s="2"/>
      <c r="B304" s="54"/>
      <c r="C304" s="54"/>
      <c r="D304" s="55"/>
      <c r="E304" s="55"/>
      <c r="F304" s="56"/>
    </row>
    <row r="305" spans="1:6">
      <c r="A305" s="2"/>
      <c r="B305" s="54"/>
      <c r="C305" s="54"/>
      <c r="D305" s="55"/>
      <c r="E305" s="55"/>
      <c r="F305" s="56"/>
    </row>
    <row r="306" spans="1:6">
      <c r="A306" s="2"/>
      <c r="B306" s="54"/>
      <c r="C306" s="54"/>
      <c r="D306" s="55"/>
      <c r="E306" s="55"/>
      <c r="F306" s="56"/>
    </row>
    <row r="307" spans="1:6">
      <c r="A307" s="2"/>
      <c r="B307" s="54"/>
      <c r="C307" s="54"/>
      <c r="D307" s="55"/>
      <c r="E307" s="55"/>
      <c r="F307" s="56"/>
    </row>
    <row r="308" spans="1:6">
      <c r="A308" s="2"/>
      <c r="B308" s="54"/>
      <c r="C308" s="54"/>
      <c r="D308" s="55"/>
      <c r="E308" s="55"/>
      <c r="F308" s="56"/>
    </row>
    <row r="309" spans="1:6">
      <c r="A309" s="2"/>
      <c r="B309" s="54"/>
      <c r="C309" s="54"/>
      <c r="D309" s="55"/>
      <c r="E309" s="55"/>
      <c r="F309" s="56"/>
    </row>
    <row r="310" spans="1:6">
      <c r="A310" s="2"/>
      <c r="B310" s="54"/>
      <c r="C310" s="54"/>
      <c r="D310" s="55"/>
      <c r="E310" s="55"/>
      <c r="F310" s="56"/>
    </row>
    <row r="311" spans="1:6" s="53" customFormat="1">
      <c r="A311" s="2"/>
      <c r="B311" s="54"/>
      <c r="C311" s="54"/>
      <c r="D311" s="55"/>
      <c r="E311" s="55"/>
      <c r="F311" s="56"/>
    </row>
    <row r="312" spans="1:6">
      <c r="A312" s="2"/>
      <c r="B312" s="54"/>
      <c r="C312" s="54"/>
      <c r="D312" s="55"/>
      <c r="E312" s="55"/>
      <c r="F312" s="56"/>
    </row>
    <row r="313" spans="1:6">
      <c r="A313" s="2"/>
      <c r="B313" s="54"/>
      <c r="C313" s="54"/>
      <c r="D313" s="55"/>
      <c r="E313" s="55"/>
      <c r="F313" s="56"/>
    </row>
    <row r="314" spans="1:6">
      <c r="A314" s="2"/>
      <c r="B314" s="54"/>
      <c r="C314" s="54"/>
      <c r="D314" s="55"/>
      <c r="E314" s="55"/>
      <c r="F314" s="56"/>
    </row>
    <row r="315" spans="1:6">
      <c r="A315" s="2"/>
      <c r="B315" s="54"/>
      <c r="C315" s="54"/>
      <c r="D315" s="55"/>
      <c r="E315" s="55"/>
      <c r="F315" s="56"/>
    </row>
    <row r="316" spans="1:6">
      <c r="A316" s="2"/>
      <c r="B316" s="54"/>
      <c r="C316" s="54"/>
      <c r="D316" s="55"/>
      <c r="E316" s="55"/>
      <c r="F316" s="56"/>
    </row>
    <row r="317" spans="1:6">
      <c r="A317" s="2"/>
      <c r="B317" s="54"/>
      <c r="C317" s="54"/>
      <c r="D317" s="55"/>
      <c r="E317" s="55"/>
      <c r="F317" s="56"/>
    </row>
    <row r="318" spans="1:6">
      <c r="A318" s="2"/>
      <c r="B318" s="54"/>
      <c r="C318" s="54"/>
      <c r="D318" s="55"/>
      <c r="E318" s="55"/>
      <c r="F318" s="56"/>
    </row>
    <row r="319" spans="1:6">
      <c r="A319" s="2"/>
      <c r="B319" s="54"/>
      <c r="C319" s="54"/>
      <c r="D319" s="55"/>
      <c r="E319" s="55"/>
      <c r="F319" s="56"/>
    </row>
    <row r="320" spans="1:6">
      <c r="A320" s="2"/>
      <c r="B320" s="54"/>
      <c r="C320" s="54"/>
      <c r="D320" s="55"/>
      <c r="E320" s="55"/>
      <c r="F320" s="56"/>
    </row>
    <row r="321" spans="1:6">
      <c r="A321" s="2"/>
      <c r="B321" s="54"/>
      <c r="C321" s="54"/>
      <c r="D321" s="55"/>
      <c r="E321" s="55"/>
      <c r="F321" s="56"/>
    </row>
  </sheetData>
  <mergeCells count="6">
    <mergeCell ref="A1:F1"/>
    <mergeCell ref="C68:F68"/>
    <mergeCell ref="C69:F69"/>
    <mergeCell ref="C70:F70"/>
    <mergeCell ref="A67:F67"/>
    <mergeCell ref="A2:F2"/>
  </mergeCells>
  <pageMargins left="0.6692913385826772" right="0.23622047244094491" top="0.74803149606299213" bottom="0.74803149606299213" header="0.31496062992125984" footer="0.31496062992125984"/>
  <pageSetup paperSize="9" scale="70" orientation="portrait" r:id="rId1"/>
  <headerFooter alignWithMargins="0"/>
  <rowBreaks count="3" manualBreakCount="3">
    <brk id="16" max="5" man="1"/>
    <brk id="30" max="5" man="1"/>
    <brk id="45" max="5" man="1"/>
  </rowBreaks>
</worksheet>
</file>

<file path=xl/worksheets/sheet2.xml><?xml version="1.0" encoding="utf-8"?>
<worksheet xmlns="http://schemas.openxmlformats.org/spreadsheetml/2006/main" xmlns:r="http://schemas.openxmlformats.org/officeDocument/2006/relationships">
  <dimension ref="A1:G316"/>
  <sheetViews>
    <sheetView topLeftCell="A7" zoomScaleNormal="100" zoomScaleSheetLayoutView="100" workbookViewId="0">
      <selection activeCell="B13" sqref="B13"/>
    </sheetView>
  </sheetViews>
  <sheetFormatPr defaultRowHeight="12.75"/>
  <cols>
    <col min="1" max="1" width="8.28515625" style="3" bestFit="1" customWidth="1"/>
    <col min="2" max="2" width="61.7109375" style="28" customWidth="1"/>
    <col min="3" max="3" width="10.85546875" style="28" customWidth="1"/>
    <col min="4" max="4" width="10.42578125" style="28" bestFit="1" customWidth="1"/>
    <col min="5" max="5" width="14.7109375" style="28" bestFit="1" customWidth="1"/>
    <col min="6" max="6" width="15.85546875" style="58" customWidth="1"/>
    <col min="7" max="7" width="4.7109375" style="28" customWidth="1"/>
    <col min="8" max="16384" width="9.140625" style="28"/>
  </cols>
  <sheetData>
    <row r="1" spans="1:7" ht="25.5" customHeight="1" thickBot="1">
      <c r="A1" s="202" t="s">
        <v>77</v>
      </c>
      <c r="B1" s="202"/>
      <c r="C1" s="202"/>
      <c r="D1" s="202"/>
      <c r="E1" s="202"/>
      <c r="F1" s="202"/>
      <c r="G1" s="27"/>
    </row>
    <row r="2" spans="1:7" ht="25.5" customHeight="1" thickBot="1">
      <c r="A2" s="213" t="s">
        <v>58</v>
      </c>
      <c r="B2" s="213"/>
      <c r="C2" s="213"/>
      <c r="D2" s="213"/>
      <c r="E2" s="213"/>
      <c r="F2" s="213"/>
      <c r="G2" s="27"/>
    </row>
    <row r="3" spans="1:7" ht="29.25" customHeight="1">
      <c r="A3" s="4"/>
      <c r="B3" s="29" t="s">
        <v>9</v>
      </c>
      <c r="C3" s="29" t="s">
        <v>0</v>
      </c>
      <c r="D3" s="29" t="s">
        <v>1</v>
      </c>
      <c r="E3" s="29" t="s">
        <v>3</v>
      </c>
      <c r="F3" s="30" t="s">
        <v>2</v>
      </c>
      <c r="G3" s="31"/>
    </row>
    <row r="4" spans="1:7" s="35" customFormat="1" ht="16.5" customHeight="1">
      <c r="A4" s="64">
        <v>1</v>
      </c>
      <c r="B4" s="32" t="s">
        <v>55</v>
      </c>
      <c r="C4" s="33"/>
      <c r="D4" s="33"/>
      <c r="E4" s="33"/>
      <c r="F4" s="34"/>
      <c r="G4" s="25"/>
    </row>
    <row r="5" spans="1:7" s="26" customFormat="1" ht="60">
      <c r="A5" s="6">
        <v>1.1000000000000001</v>
      </c>
      <c r="B5" s="1" t="s">
        <v>78</v>
      </c>
      <c r="C5" s="7" t="s">
        <v>6</v>
      </c>
      <c r="D5" s="89">
        <v>388.5</v>
      </c>
      <c r="E5" s="23"/>
      <c r="F5" s="24">
        <f t="shared" ref="F5:F41" si="0">D5*E5</f>
        <v>0</v>
      </c>
      <c r="G5" s="25"/>
    </row>
    <row r="6" spans="1:7" s="26" customFormat="1" ht="105">
      <c r="A6" s="6">
        <v>1.2</v>
      </c>
      <c r="B6" s="82" t="s">
        <v>173</v>
      </c>
      <c r="C6" s="7" t="s">
        <v>6</v>
      </c>
      <c r="D6" s="7">
        <v>112</v>
      </c>
      <c r="E6" s="23"/>
      <c r="F6" s="24">
        <f t="shared" si="0"/>
        <v>0</v>
      </c>
      <c r="G6" s="25"/>
    </row>
    <row r="7" spans="1:7" s="26" customFormat="1" ht="45">
      <c r="A7" s="6">
        <v>1.3</v>
      </c>
      <c r="B7" s="82" t="s">
        <v>174</v>
      </c>
      <c r="C7" s="7" t="s">
        <v>6</v>
      </c>
      <c r="D7" s="7">
        <v>60</v>
      </c>
      <c r="E7" s="23"/>
      <c r="F7" s="24">
        <f t="shared" si="0"/>
        <v>0</v>
      </c>
      <c r="G7" s="25"/>
    </row>
    <row r="8" spans="1:7" s="26" customFormat="1" ht="45">
      <c r="A8" s="6">
        <v>1.4</v>
      </c>
      <c r="B8" s="82" t="s">
        <v>175</v>
      </c>
      <c r="C8" s="7" t="s">
        <v>7</v>
      </c>
      <c r="D8" s="7">
        <v>1</v>
      </c>
      <c r="E8" s="23"/>
      <c r="F8" s="24">
        <f t="shared" si="0"/>
        <v>0</v>
      </c>
      <c r="G8" s="25"/>
    </row>
    <row r="9" spans="1:7" s="26" customFormat="1" ht="45">
      <c r="A9" s="6">
        <v>1.5</v>
      </c>
      <c r="B9" s="1" t="s">
        <v>79</v>
      </c>
      <c r="C9" s="7" t="s">
        <v>6</v>
      </c>
      <c r="D9" s="89">
        <v>448.5</v>
      </c>
      <c r="E9" s="23"/>
      <c r="F9" s="24">
        <f t="shared" si="0"/>
        <v>0</v>
      </c>
      <c r="G9" s="25"/>
    </row>
    <row r="10" spans="1:7" s="26" customFormat="1" ht="30">
      <c r="A10" s="6">
        <v>1.6</v>
      </c>
      <c r="B10" s="1" t="s">
        <v>80</v>
      </c>
      <c r="C10" s="7" t="s">
        <v>6</v>
      </c>
      <c r="D10" s="89">
        <v>388.5</v>
      </c>
      <c r="E10" s="23"/>
      <c r="F10" s="24">
        <f t="shared" si="0"/>
        <v>0</v>
      </c>
      <c r="G10" s="25"/>
    </row>
    <row r="11" spans="1:7" s="26" customFormat="1" ht="45">
      <c r="A11" s="6">
        <v>1.7</v>
      </c>
      <c r="B11" s="1" t="s">
        <v>64</v>
      </c>
      <c r="C11" s="7" t="s">
        <v>6</v>
      </c>
      <c r="D11" s="7">
        <v>500.5</v>
      </c>
      <c r="E11" s="23"/>
      <c r="F11" s="24">
        <f t="shared" si="0"/>
        <v>0</v>
      </c>
      <c r="G11" s="25"/>
    </row>
    <row r="12" spans="1:7" s="26" customFormat="1" ht="45">
      <c r="A12" s="6">
        <v>1.8</v>
      </c>
      <c r="B12" s="82" t="s">
        <v>196</v>
      </c>
      <c r="C12" s="7" t="s">
        <v>11</v>
      </c>
      <c r="D12" s="7">
        <v>81.62</v>
      </c>
      <c r="E12" s="23"/>
      <c r="F12" s="24">
        <f t="shared" si="0"/>
        <v>0</v>
      </c>
      <c r="G12" s="25"/>
    </row>
    <row r="13" spans="1:7" s="26" customFormat="1" ht="45">
      <c r="A13" s="6">
        <v>1.9</v>
      </c>
      <c r="B13" s="82" t="s">
        <v>167</v>
      </c>
      <c r="C13" s="7" t="s">
        <v>11</v>
      </c>
      <c r="D13" s="7">
        <v>81.62</v>
      </c>
      <c r="E13" s="23"/>
      <c r="F13" s="24">
        <f t="shared" si="0"/>
        <v>0</v>
      </c>
      <c r="G13" s="25"/>
    </row>
    <row r="14" spans="1:7" s="26" customFormat="1" ht="150">
      <c r="A14" s="8">
        <v>1.1000000000000001</v>
      </c>
      <c r="B14" s="1" t="s">
        <v>162</v>
      </c>
      <c r="C14" s="7" t="s">
        <v>6</v>
      </c>
      <c r="D14" s="89">
        <v>388.5</v>
      </c>
      <c r="E14" s="23"/>
      <c r="F14" s="24">
        <f t="shared" si="0"/>
        <v>0</v>
      </c>
      <c r="G14" s="25"/>
    </row>
    <row r="15" spans="1:7" s="26" customFormat="1" ht="113.25" customHeight="1">
      <c r="A15" s="8">
        <v>1.1100000000000001</v>
      </c>
      <c r="B15" s="1" t="s">
        <v>66</v>
      </c>
      <c r="C15" s="7" t="s">
        <v>6</v>
      </c>
      <c r="D15" s="7">
        <v>112</v>
      </c>
      <c r="E15" s="23"/>
      <c r="F15" s="24">
        <f t="shared" si="0"/>
        <v>0</v>
      </c>
      <c r="G15" s="25"/>
    </row>
    <row r="16" spans="1:7" s="26" customFormat="1" ht="138.75" customHeight="1">
      <c r="A16" s="8">
        <v>1.1200000000000001</v>
      </c>
      <c r="B16" s="82" t="s">
        <v>111</v>
      </c>
      <c r="C16" s="7" t="s">
        <v>6</v>
      </c>
      <c r="D16" s="7">
        <v>14.4</v>
      </c>
      <c r="E16" s="23"/>
      <c r="F16" s="24">
        <f t="shared" si="0"/>
        <v>0</v>
      </c>
      <c r="G16" s="25"/>
    </row>
    <row r="17" spans="1:7" s="26" customFormat="1" ht="60">
      <c r="A17" s="8">
        <v>1.1299999999999999</v>
      </c>
      <c r="B17" s="82" t="s">
        <v>171</v>
      </c>
      <c r="C17" s="7" t="s">
        <v>6</v>
      </c>
      <c r="D17" s="7">
        <v>334.25</v>
      </c>
      <c r="E17" s="23"/>
      <c r="F17" s="24">
        <f t="shared" si="0"/>
        <v>0</v>
      </c>
      <c r="G17" s="25"/>
    </row>
    <row r="18" spans="1:7" s="26" customFormat="1" ht="45">
      <c r="A18" s="8">
        <v>1.1399999999999999</v>
      </c>
      <c r="B18" s="82" t="s">
        <v>76</v>
      </c>
      <c r="C18" s="7" t="s">
        <v>6</v>
      </c>
      <c r="D18" s="7">
        <v>344.6</v>
      </c>
      <c r="E18" s="23"/>
      <c r="F18" s="24">
        <f t="shared" si="0"/>
        <v>0</v>
      </c>
      <c r="G18" s="25"/>
    </row>
    <row r="19" spans="1:7" s="26" customFormat="1" ht="45">
      <c r="A19" s="8">
        <v>1.1499999999999999</v>
      </c>
      <c r="B19" s="1" t="s">
        <v>72</v>
      </c>
      <c r="C19" s="7" t="s">
        <v>6</v>
      </c>
      <c r="D19" s="7">
        <v>56.6</v>
      </c>
      <c r="E19" s="23"/>
      <c r="F19" s="24">
        <f t="shared" si="0"/>
        <v>0</v>
      </c>
      <c r="G19" s="25"/>
    </row>
    <row r="20" spans="1:7" s="26" customFormat="1" ht="60">
      <c r="A20" s="8">
        <v>1.1599999999999999</v>
      </c>
      <c r="B20" s="1" t="s">
        <v>67</v>
      </c>
      <c r="C20" s="7" t="s">
        <v>11</v>
      </c>
      <c r="D20" s="7">
        <v>50.12</v>
      </c>
      <c r="E20" s="23"/>
      <c r="F20" s="24">
        <f t="shared" si="0"/>
        <v>0</v>
      </c>
      <c r="G20" s="25"/>
    </row>
    <row r="21" spans="1:7" s="26" customFormat="1" ht="45">
      <c r="A21" s="8">
        <v>1.17</v>
      </c>
      <c r="B21" s="1" t="s">
        <v>68</v>
      </c>
      <c r="C21" s="7" t="s">
        <v>11</v>
      </c>
      <c r="D21" s="7">
        <v>44.8</v>
      </c>
      <c r="E21" s="23"/>
      <c r="F21" s="24">
        <f t="shared" si="0"/>
        <v>0</v>
      </c>
      <c r="G21" s="25"/>
    </row>
    <row r="22" spans="1:7" s="26" customFormat="1" ht="60">
      <c r="A22" s="8">
        <v>1.18</v>
      </c>
      <c r="B22" s="1" t="s">
        <v>73</v>
      </c>
      <c r="C22" s="7" t="s">
        <v>12</v>
      </c>
      <c r="D22" s="7">
        <v>24</v>
      </c>
      <c r="E22" s="23"/>
      <c r="F22" s="24">
        <f t="shared" si="0"/>
        <v>0</v>
      </c>
      <c r="G22" s="25"/>
    </row>
    <row r="23" spans="1:7" s="26" customFormat="1" ht="90">
      <c r="A23" s="8">
        <v>1.19</v>
      </c>
      <c r="B23" s="82" t="s">
        <v>163</v>
      </c>
      <c r="C23" s="7" t="s">
        <v>11</v>
      </c>
      <c r="D23" s="7">
        <v>147.5</v>
      </c>
      <c r="E23" s="23"/>
      <c r="F23" s="24">
        <f t="shared" si="0"/>
        <v>0</v>
      </c>
      <c r="G23" s="25"/>
    </row>
    <row r="24" spans="1:7" s="26" customFormat="1" ht="45">
      <c r="A24" s="8">
        <v>1.2</v>
      </c>
      <c r="B24" s="82" t="s">
        <v>176</v>
      </c>
      <c r="C24" s="7" t="s">
        <v>6</v>
      </c>
      <c r="D24" s="7">
        <v>60</v>
      </c>
      <c r="E24" s="23"/>
      <c r="F24" s="24">
        <f t="shared" si="0"/>
        <v>0</v>
      </c>
      <c r="G24" s="25"/>
    </row>
    <row r="25" spans="1:7" s="26" customFormat="1" ht="30">
      <c r="A25" s="8">
        <v>1.21</v>
      </c>
      <c r="B25" s="1" t="s">
        <v>31</v>
      </c>
      <c r="C25" s="7" t="s">
        <v>12</v>
      </c>
      <c r="D25" s="7">
        <v>60</v>
      </c>
      <c r="E25" s="23"/>
      <c r="F25" s="24">
        <f t="shared" si="0"/>
        <v>0</v>
      </c>
      <c r="G25" s="25"/>
    </row>
    <row r="26" spans="1:7" s="26" customFormat="1" ht="79.5" customHeight="1">
      <c r="A26" s="8">
        <v>1.22</v>
      </c>
      <c r="B26" s="1" t="s">
        <v>69</v>
      </c>
      <c r="C26" s="7" t="s">
        <v>6</v>
      </c>
      <c r="D26" s="7">
        <v>112</v>
      </c>
      <c r="E26" s="23"/>
      <c r="F26" s="24">
        <f t="shared" si="0"/>
        <v>0</v>
      </c>
      <c r="G26" s="25"/>
    </row>
    <row r="27" spans="1:7" s="26" customFormat="1" ht="97.5" customHeight="1">
      <c r="A27" s="8">
        <v>1.23</v>
      </c>
      <c r="B27" s="1" t="s">
        <v>30</v>
      </c>
      <c r="C27" s="7" t="s">
        <v>6</v>
      </c>
      <c r="D27" s="7">
        <v>1557.78</v>
      </c>
      <c r="E27" s="23"/>
      <c r="F27" s="24">
        <f t="shared" si="0"/>
        <v>0</v>
      </c>
      <c r="G27" s="25"/>
    </row>
    <row r="28" spans="1:7" s="26" customFormat="1" ht="60">
      <c r="A28" s="8">
        <v>1.24</v>
      </c>
      <c r="B28" s="1" t="s">
        <v>41</v>
      </c>
      <c r="C28" s="7" t="s">
        <v>6</v>
      </c>
      <c r="D28" s="7">
        <v>340.8</v>
      </c>
      <c r="E28" s="23"/>
      <c r="F28" s="24">
        <f t="shared" si="0"/>
        <v>0</v>
      </c>
      <c r="G28" s="25"/>
    </row>
    <row r="29" spans="1:7" s="26" customFormat="1" ht="97.5" customHeight="1">
      <c r="A29" s="8">
        <v>1.25</v>
      </c>
      <c r="B29" s="82" t="s">
        <v>177</v>
      </c>
      <c r="C29" s="7" t="s">
        <v>5</v>
      </c>
      <c r="D29" s="7">
        <v>2</v>
      </c>
      <c r="E29" s="23"/>
      <c r="F29" s="24">
        <f t="shared" si="0"/>
        <v>0</v>
      </c>
      <c r="G29" s="25"/>
    </row>
    <row r="30" spans="1:7" s="26" customFormat="1" ht="60">
      <c r="A30" s="8">
        <v>1.26</v>
      </c>
      <c r="B30" s="82" t="s">
        <v>199</v>
      </c>
      <c r="C30" s="7" t="s">
        <v>5</v>
      </c>
      <c r="D30" s="7">
        <v>2</v>
      </c>
      <c r="E30" s="23"/>
      <c r="F30" s="24">
        <f t="shared" si="0"/>
        <v>0</v>
      </c>
      <c r="G30" s="25"/>
    </row>
    <row r="31" spans="1:7" s="26" customFormat="1" ht="45">
      <c r="A31" s="8">
        <v>1.27</v>
      </c>
      <c r="B31" s="82" t="s">
        <v>172</v>
      </c>
      <c r="C31" s="7" t="s">
        <v>5</v>
      </c>
      <c r="D31" s="7">
        <v>3</v>
      </c>
      <c r="E31" s="23"/>
      <c r="F31" s="24">
        <f t="shared" si="0"/>
        <v>0</v>
      </c>
      <c r="G31" s="25"/>
    </row>
    <row r="32" spans="1:7" s="26" customFormat="1" ht="60">
      <c r="A32" s="8">
        <v>1.28</v>
      </c>
      <c r="B32" s="82" t="s">
        <v>178</v>
      </c>
      <c r="C32" s="7" t="s">
        <v>5</v>
      </c>
      <c r="D32" s="7">
        <v>1</v>
      </c>
      <c r="E32" s="23"/>
      <c r="F32" s="24">
        <f t="shared" si="0"/>
        <v>0</v>
      </c>
      <c r="G32" s="25"/>
    </row>
    <row r="33" spans="1:7" s="26" customFormat="1" ht="63.75" customHeight="1">
      <c r="A33" s="8">
        <v>1.29</v>
      </c>
      <c r="B33" s="1" t="s">
        <v>112</v>
      </c>
      <c r="C33" s="7" t="s">
        <v>5</v>
      </c>
      <c r="D33" s="7">
        <v>30</v>
      </c>
      <c r="E33" s="23"/>
      <c r="F33" s="24">
        <f>D33*E33</f>
        <v>0</v>
      </c>
      <c r="G33" s="25"/>
    </row>
    <row r="34" spans="1:7" s="26" customFormat="1" ht="105">
      <c r="A34" s="8">
        <v>1.3</v>
      </c>
      <c r="B34" s="82" t="s">
        <v>70</v>
      </c>
      <c r="C34" s="7" t="s">
        <v>7</v>
      </c>
      <c r="D34" s="7">
        <v>1</v>
      </c>
      <c r="E34" s="23"/>
      <c r="F34" s="24">
        <f>D34*E34</f>
        <v>0</v>
      </c>
      <c r="G34" s="25"/>
    </row>
    <row r="35" spans="1:7" s="26" customFormat="1" ht="45">
      <c r="A35" s="8">
        <v>1.31</v>
      </c>
      <c r="B35" s="1" t="s">
        <v>42</v>
      </c>
      <c r="C35" s="7" t="s">
        <v>5</v>
      </c>
      <c r="D35" s="7">
        <v>20</v>
      </c>
      <c r="E35" s="23"/>
      <c r="F35" s="24">
        <f t="shared" si="0"/>
        <v>0</v>
      </c>
      <c r="G35" s="25"/>
    </row>
    <row r="36" spans="1:7" s="26" customFormat="1" ht="60">
      <c r="A36" s="8">
        <v>1.32</v>
      </c>
      <c r="B36" s="1" t="s">
        <v>13</v>
      </c>
      <c r="C36" s="7" t="s">
        <v>6</v>
      </c>
      <c r="D36" s="7">
        <v>75.599999999999994</v>
      </c>
      <c r="E36" s="23"/>
      <c r="F36" s="24">
        <f t="shared" si="0"/>
        <v>0</v>
      </c>
      <c r="G36" s="25"/>
    </row>
    <row r="37" spans="1:7" s="26" customFormat="1" ht="60">
      <c r="A37" s="8">
        <v>1.33</v>
      </c>
      <c r="B37" s="82" t="s">
        <v>81</v>
      </c>
      <c r="C37" s="7" t="s">
        <v>5</v>
      </c>
      <c r="D37" s="7">
        <v>2</v>
      </c>
      <c r="E37" s="23"/>
      <c r="F37" s="24">
        <f t="shared" si="0"/>
        <v>0</v>
      </c>
      <c r="G37" s="25"/>
    </row>
    <row r="38" spans="1:7" s="26" customFormat="1" ht="15.75">
      <c r="A38" s="8">
        <v>1.34</v>
      </c>
      <c r="B38" s="5" t="s">
        <v>44</v>
      </c>
      <c r="C38" s="7" t="s">
        <v>5</v>
      </c>
      <c r="D38" s="11">
        <v>16</v>
      </c>
      <c r="E38" s="23"/>
      <c r="F38" s="24">
        <f t="shared" si="0"/>
        <v>0</v>
      </c>
      <c r="G38" s="25"/>
    </row>
    <row r="39" spans="1:7" ht="105">
      <c r="A39" s="8">
        <v>1.35</v>
      </c>
      <c r="B39" s="1" t="s">
        <v>179</v>
      </c>
      <c r="C39" s="65" t="s">
        <v>7</v>
      </c>
      <c r="D39" s="65">
        <v>1</v>
      </c>
      <c r="E39" s="23"/>
      <c r="F39" s="24">
        <f t="shared" si="0"/>
        <v>0</v>
      </c>
    </row>
    <row r="40" spans="1:7" ht="74.25" customHeight="1">
      <c r="A40" s="8">
        <v>1.36</v>
      </c>
      <c r="B40" s="82" t="s">
        <v>180</v>
      </c>
      <c r="C40" s="65" t="s">
        <v>7</v>
      </c>
      <c r="D40" s="65">
        <v>1</v>
      </c>
      <c r="E40" s="23"/>
      <c r="F40" s="24">
        <f t="shared" si="0"/>
        <v>0</v>
      </c>
    </row>
    <row r="41" spans="1:7" ht="60.75" thickBot="1">
      <c r="A41" s="8">
        <v>1.37</v>
      </c>
      <c r="B41" s="100" t="s">
        <v>169</v>
      </c>
      <c r="C41" s="69" t="s">
        <v>7</v>
      </c>
      <c r="D41" s="69">
        <v>1</v>
      </c>
      <c r="E41" s="36"/>
      <c r="F41" s="37">
        <f t="shared" si="0"/>
        <v>0</v>
      </c>
    </row>
    <row r="42" spans="1:7" s="35" customFormat="1" ht="16.5" thickBot="1">
      <c r="A42" s="9"/>
      <c r="B42" s="38"/>
      <c r="C42" s="21"/>
      <c r="D42" s="39"/>
      <c r="E42" s="40" t="s">
        <v>53</v>
      </c>
      <c r="F42" s="41">
        <f>SUM(F5:F41)</f>
        <v>0</v>
      </c>
      <c r="G42" s="25"/>
    </row>
    <row r="43" spans="1:7" s="35" customFormat="1" ht="16.5" thickBot="1">
      <c r="A43" s="9"/>
      <c r="B43" s="38"/>
      <c r="C43" s="21"/>
      <c r="D43" s="21"/>
      <c r="E43" s="42"/>
      <c r="F43" s="43"/>
      <c r="G43" s="25"/>
    </row>
    <row r="44" spans="1:7" s="26" customFormat="1" ht="24.75" customHeight="1">
      <c r="A44" s="10">
        <v>2</v>
      </c>
      <c r="B44" s="29" t="s">
        <v>8</v>
      </c>
      <c r="C44" s="29" t="s">
        <v>0</v>
      </c>
      <c r="D44" s="29" t="s">
        <v>1</v>
      </c>
      <c r="E44" s="29"/>
      <c r="F44" s="30"/>
      <c r="G44" s="25"/>
    </row>
    <row r="45" spans="1:7" s="26" customFormat="1" ht="105">
      <c r="A45" s="6">
        <v>2.1</v>
      </c>
      <c r="B45" s="80" t="s">
        <v>45</v>
      </c>
      <c r="C45" s="7" t="s">
        <v>5</v>
      </c>
      <c r="D45" s="11">
        <v>30</v>
      </c>
      <c r="E45" s="23"/>
      <c r="F45" s="24">
        <f>E45*D45</f>
        <v>0</v>
      </c>
      <c r="G45" s="25"/>
    </row>
    <row r="46" spans="1:7" s="26" customFormat="1" ht="45.75">
      <c r="A46" s="6">
        <v>2.2000000000000002</v>
      </c>
      <c r="B46" s="80" t="s">
        <v>117</v>
      </c>
      <c r="C46" s="7" t="s">
        <v>5</v>
      </c>
      <c r="D46" s="11">
        <v>1</v>
      </c>
      <c r="E46" s="23"/>
      <c r="F46" s="24">
        <f>E46*D46</f>
        <v>0</v>
      </c>
      <c r="G46" s="25"/>
    </row>
    <row r="47" spans="1:7" s="26" customFormat="1" ht="90">
      <c r="A47" s="6">
        <v>2.2999999999999998</v>
      </c>
      <c r="B47" s="80" t="s">
        <v>60</v>
      </c>
      <c r="C47" s="7" t="s">
        <v>5</v>
      </c>
      <c r="D47" s="11">
        <v>32</v>
      </c>
      <c r="E47" s="23"/>
      <c r="F47" s="24">
        <f t="shared" ref="F47:F59" si="1">D47*E47</f>
        <v>0</v>
      </c>
      <c r="G47" s="25"/>
    </row>
    <row r="48" spans="1:7" s="26" customFormat="1" ht="45">
      <c r="A48" s="6">
        <v>2.4</v>
      </c>
      <c r="B48" s="80" t="s">
        <v>16</v>
      </c>
      <c r="C48" s="7" t="s">
        <v>7</v>
      </c>
      <c r="D48" s="11">
        <v>1</v>
      </c>
      <c r="E48" s="23"/>
      <c r="F48" s="24">
        <f t="shared" si="1"/>
        <v>0</v>
      </c>
      <c r="G48" s="25"/>
    </row>
    <row r="49" spans="1:7" s="26" customFormat="1" ht="75">
      <c r="A49" s="6">
        <v>2.5</v>
      </c>
      <c r="B49" s="80" t="s">
        <v>91</v>
      </c>
      <c r="C49" s="7" t="s">
        <v>5</v>
      </c>
      <c r="D49" s="11">
        <v>95</v>
      </c>
      <c r="E49" s="23"/>
      <c r="F49" s="24">
        <f t="shared" si="1"/>
        <v>0</v>
      </c>
      <c r="G49" s="25"/>
    </row>
    <row r="50" spans="1:7" s="26" customFormat="1" ht="60">
      <c r="A50" s="6">
        <v>2.6</v>
      </c>
      <c r="B50" s="80" t="s">
        <v>59</v>
      </c>
      <c r="C50" s="7" t="s">
        <v>5</v>
      </c>
      <c r="D50" s="11">
        <v>30</v>
      </c>
      <c r="E50" s="23"/>
      <c r="F50" s="24">
        <f t="shared" si="1"/>
        <v>0</v>
      </c>
      <c r="G50" s="25"/>
    </row>
    <row r="51" spans="1:7" s="26" customFormat="1" ht="90">
      <c r="A51" s="6">
        <v>2.7</v>
      </c>
      <c r="B51" s="59" t="s">
        <v>14</v>
      </c>
      <c r="C51" s="60" t="s">
        <v>5</v>
      </c>
      <c r="D51" s="61">
        <v>23</v>
      </c>
      <c r="E51" s="62"/>
      <c r="F51" s="24">
        <f t="shared" si="1"/>
        <v>0</v>
      </c>
      <c r="G51" s="25"/>
    </row>
    <row r="52" spans="1:7" s="26" customFormat="1" ht="75">
      <c r="A52" s="6">
        <v>2.8</v>
      </c>
      <c r="B52" s="59" t="s">
        <v>46</v>
      </c>
      <c r="C52" s="60" t="s">
        <v>5</v>
      </c>
      <c r="D52" s="61">
        <v>60</v>
      </c>
      <c r="E52" s="62"/>
      <c r="F52" s="24">
        <f t="shared" si="1"/>
        <v>0</v>
      </c>
      <c r="G52" s="25"/>
    </row>
    <row r="53" spans="1:7" s="26" customFormat="1" ht="30">
      <c r="A53" s="6">
        <v>2.9</v>
      </c>
      <c r="B53" s="80" t="s">
        <v>47</v>
      </c>
      <c r="C53" s="7" t="s">
        <v>5</v>
      </c>
      <c r="D53" s="11">
        <v>1</v>
      </c>
      <c r="E53" s="23"/>
      <c r="F53" s="24">
        <f t="shared" si="1"/>
        <v>0</v>
      </c>
      <c r="G53" s="25"/>
    </row>
    <row r="54" spans="1:7" s="26" customFormat="1" ht="76.5">
      <c r="A54" s="8">
        <v>2.1</v>
      </c>
      <c r="B54" s="80" t="s">
        <v>114</v>
      </c>
      <c r="C54" s="7" t="s">
        <v>5</v>
      </c>
      <c r="D54" s="11">
        <v>2</v>
      </c>
      <c r="E54" s="23"/>
      <c r="F54" s="24">
        <f t="shared" si="1"/>
        <v>0</v>
      </c>
      <c r="G54" s="25"/>
    </row>
    <row r="55" spans="1:7" s="26" customFormat="1" ht="61.5">
      <c r="A55" s="8">
        <v>2.11</v>
      </c>
      <c r="B55" s="80" t="s">
        <v>115</v>
      </c>
      <c r="C55" s="7" t="s">
        <v>5</v>
      </c>
      <c r="D55" s="11">
        <v>6</v>
      </c>
      <c r="E55" s="23"/>
      <c r="F55" s="24">
        <f t="shared" si="1"/>
        <v>0</v>
      </c>
      <c r="G55" s="25"/>
    </row>
    <row r="56" spans="1:7" s="26" customFormat="1" ht="30">
      <c r="A56" s="8">
        <v>2.12</v>
      </c>
      <c r="B56" s="80" t="s">
        <v>15</v>
      </c>
      <c r="C56" s="7" t="s">
        <v>5</v>
      </c>
      <c r="D56" s="11">
        <v>18</v>
      </c>
      <c r="E56" s="23"/>
      <c r="F56" s="24">
        <f t="shared" si="1"/>
        <v>0</v>
      </c>
      <c r="G56" s="25"/>
    </row>
    <row r="57" spans="1:7" s="26" customFormat="1" ht="90">
      <c r="A57" s="8">
        <v>2.13</v>
      </c>
      <c r="B57" s="80" t="s">
        <v>49</v>
      </c>
      <c r="C57" s="7" t="s">
        <v>5</v>
      </c>
      <c r="D57" s="11">
        <v>10</v>
      </c>
      <c r="E57" s="23"/>
      <c r="F57" s="24">
        <f t="shared" si="1"/>
        <v>0</v>
      </c>
      <c r="G57" s="25"/>
    </row>
    <row r="58" spans="1:7" s="26" customFormat="1" ht="60">
      <c r="A58" s="8">
        <v>2.14</v>
      </c>
      <c r="B58" s="80" t="s">
        <v>56</v>
      </c>
      <c r="C58" s="7" t="s">
        <v>5</v>
      </c>
      <c r="D58" s="11">
        <v>1</v>
      </c>
      <c r="E58" s="23"/>
      <c r="F58" s="24">
        <f t="shared" si="1"/>
        <v>0</v>
      </c>
      <c r="G58" s="25"/>
    </row>
    <row r="59" spans="1:7" s="26" customFormat="1" ht="75.75" thickBot="1">
      <c r="A59" s="8">
        <v>2.15</v>
      </c>
      <c r="B59" s="80" t="s">
        <v>154</v>
      </c>
      <c r="C59" s="7" t="s">
        <v>5</v>
      </c>
      <c r="D59" s="11">
        <v>2</v>
      </c>
      <c r="E59" s="23"/>
      <c r="F59" s="24">
        <f t="shared" si="1"/>
        <v>0</v>
      </c>
      <c r="G59" s="25"/>
    </row>
    <row r="60" spans="1:7" s="26" customFormat="1" ht="16.5" thickBot="1">
      <c r="A60" s="14"/>
      <c r="B60" s="49"/>
      <c r="C60" s="15"/>
      <c r="D60" s="16"/>
      <c r="E60" s="50" t="s">
        <v>52</v>
      </c>
      <c r="F60" s="51">
        <f>SUM(F45:F59)</f>
        <v>0</v>
      </c>
      <c r="G60" s="25"/>
    </row>
    <row r="61" spans="1:7" ht="30" customHeight="1">
      <c r="A61" s="63"/>
      <c r="B61" s="66"/>
      <c r="C61" s="21"/>
      <c r="D61" s="21"/>
      <c r="E61" s="67"/>
      <c r="F61" s="68"/>
    </row>
    <row r="62" spans="1:7" ht="15.75" customHeight="1" thickBot="1">
      <c r="A62" s="212" t="s">
        <v>57</v>
      </c>
      <c r="B62" s="212"/>
      <c r="C62" s="212"/>
      <c r="D62" s="212"/>
      <c r="E62" s="212"/>
      <c r="F62" s="212"/>
    </row>
    <row r="63" spans="1:7" ht="15">
      <c r="A63" s="75">
        <v>1</v>
      </c>
      <c r="B63" s="76" t="s">
        <v>50</v>
      </c>
      <c r="C63" s="203">
        <f>F42</f>
        <v>0</v>
      </c>
      <c r="D63" s="204"/>
      <c r="E63" s="204"/>
      <c r="F63" s="205"/>
    </row>
    <row r="64" spans="1:7" ht="15.75" customHeight="1" thickBot="1">
      <c r="A64" s="77">
        <v>2</v>
      </c>
      <c r="B64" s="78" t="s">
        <v>54</v>
      </c>
      <c r="C64" s="206">
        <f>F60</f>
        <v>0</v>
      </c>
      <c r="D64" s="207"/>
      <c r="E64" s="207"/>
      <c r="F64" s="208"/>
    </row>
    <row r="65" spans="1:6" ht="18.75" thickBot="1">
      <c r="A65" s="74"/>
      <c r="B65" s="79" t="s">
        <v>51</v>
      </c>
      <c r="C65" s="209">
        <f>SUM(C63:C64)</f>
        <v>0</v>
      </c>
      <c r="D65" s="210"/>
      <c r="E65" s="210"/>
      <c r="F65" s="211"/>
    </row>
    <row r="66" spans="1:6">
      <c r="A66" s="2"/>
      <c r="B66" s="54"/>
      <c r="C66" s="54"/>
      <c r="D66" s="55"/>
      <c r="E66" s="55"/>
      <c r="F66" s="56"/>
    </row>
    <row r="67" spans="1:6">
      <c r="A67" s="2"/>
      <c r="B67" s="54"/>
      <c r="C67" s="54"/>
      <c r="D67" s="55"/>
      <c r="E67" s="55"/>
      <c r="F67" s="56"/>
    </row>
    <row r="68" spans="1:6">
      <c r="A68" s="2"/>
      <c r="B68" s="54"/>
      <c r="C68" s="54"/>
      <c r="D68" s="55"/>
      <c r="E68" s="55"/>
      <c r="F68" s="56"/>
    </row>
    <row r="69" spans="1:6">
      <c r="A69" s="2"/>
      <c r="B69" s="54"/>
      <c r="C69" s="54"/>
      <c r="D69" s="55"/>
      <c r="E69" s="55"/>
      <c r="F69" s="56"/>
    </row>
    <row r="70" spans="1:6" ht="41.25" customHeight="1">
      <c r="A70" s="2"/>
      <c r="B70" s="54"/>
      <c r="C70" s="54"/>
      <c r="D70" s="55"/>
      <c r="E70" s="55"/>
      <c r="F70" s="56"/>
    </row>
    <row r="71" spans="1:6">
      <c r="A71" s="2"/>
      <c r="B71" s="54"/>
      <c r="C71" s="54"/>
      <c r="D71" s="55"/>
      <c r="E71" s="55"/>
      <c r="F71" s="56"/>
    </row>
    <row r="72" spans="1:6">
      <c r="A72" s="2"/>
      <c r="B72" s="54"/>
      <c r="C72" s="54"/>
      <c r="D72" s="55"/>
      <c r="E72" s="55"/>
      <c r="F72" s="56"/>
    </row>
    <row r="73" spans="1:6">
      <c r="A73" s="2"/>
      <c r="B73" s="54"/>
      <c r="C73" s="54"/>
      <c r="D73" s="55"/>
      <c r="E73" s="55"/>
      <c r="F73" s="56"/>
    </row>
    <row r="74" spans="1:6">
      <c r="A74" s="2"/>
      <c r="B74" s="54"/>
      <c r="C74" s="54"/>
      <c r="D74" s="55"/>
      <c r="E74" s="55"/>
      <c r="F74" s="56"/>
    </row>
    <row r="75" spans="1:6">
      <c r="A75" s="2"/>
      <c r="B75" s="54"/>
      <c r="C75" s="54"/>
      <c r="D75" s="55"/>
      <c r="E75" s="55"/>
      <c r="F75" s="56"/>
    </row>
    <row r="76" spans="1:6">
      <c r="A76" s="2"/>
      <c r="B76" s="54"/>
      <c r="C76" s="54"/>
      <c r="D76" s="55"/>
      <c r="E76" s="55"/>
      <c r="F76" s="56"/>
    </row>
    <row r="77" spans="1:6">
      <c r="A77" s="2"/>
      <c r="B77" s="54"/>
      <c r="C77" s="54"/>
      <c r="D77" s="55"/>
      <c r="E77" s="55"/>
      <c r="F77" s="56"/>
    </row>
    <row r="78" spans="1:6">
      <c r="A78" s="2"/>
      <c r="B78" s="54"/>
      <c r="C78" s="54"/>
      <c r="D78" s="55"/>
      <c r="E78" s="55"/>
      <c r="F78" s="56"/>
    </row>
    <row r="79" spans="1:6">
      <c r="A79" s="2"/>
      <c r="B79" s="54"/>
      <c r="C79" s="54"/>
      <c r="D79" s="55"/>
      <c r="E79" s="55"/>
      <c r="F79" s="56"/>
    </row>
    <row r="80" spans="1:6">
      <c r="A80" s="2"/>
      <c r="B80" s="54"/>
      <c r="C80" s="54"/>
      <c r="D80" s="55"/>
      <c r="E80" s="55"/>
      <c r="F80" s="56"/>
    </row>
    <row r="81" spans="1:6" ht="42" customHeight="1">
      <c r="A81" s="2"/>
      <c r="B81" s="54"/>
      <c r="C81" s="54"/>
      <c r="D81" s="55"/>
      <c r="E81" s="55"/>
      <c r="F81" s="56"/>
    </row>
    <row r="82" spans="1:6" ht="18.75" customHeight="1">
      <c r="A82" s="2"/>
      <c r="B82" s="54"/>
      <c r="C82" s="54"/>
      <c r="D82" s="55"/>
      <c r="E82" s="55"/>
      <c r="F82" s="56"/>
    </row>
    <row r="83" spans="1:6" ht="41.25" customHeight="1">
      <c r="A83" s="2"/>
      <c r="B83" s="54"/>
      <c r="C83" s="54"/>
      <c r="D83" s="55"/>
      <c r="E83" s="55"/>
      <c r="F83" s="56"/>
    </row>
    <row r="84" spans="1:6">
      <c r="A84" s="2"/>
      <c r="B84" s="54"/>
      <c r="C84" s="54"/>
      <c r="D84" s="55"/>
      <c r="E84" s="55"/>
      <c r="F84" s="56"/>
    </row>
    <row r="85" spans="1:6" s="57" customFormat="1">
      <c r="A85" s="2"/>
      <c r="B85" s="54"/>
      <c r="C85" s="54"/>
      <c r="D85" s="55"/>
      <c r="E85" s="55"/>
      <c r="F85" s="56"/>
    </row>
    <row r="86" spans="1:6" ht="27" customHeight="1">
      <c r="A86" s="2"/>
      <c r="B86" s="54"/>
      <c r="C86" s="54"/>
      <c r="D86" s="55"/>
      <c r="E86" s="55"/>
      <c r="F86" s="56"/>
    </row>
    <row r="87" spans="1:6">
      <c r="A87" s="2"/>
      <c r="B87" s="54"/>
      <c r="C87" s="54"/>
      <c r="D87" s="55"/>
      <c r="E87" s="55"/>
      <c r="F87" s="56"/>
    </row>
    <row r="88" spans="1:6" ht="20.25" customHeight="1">
      <c r="A88" s="2"/>
      <c r="B88" s="54"/>
      <c r="C88" s="54"/>
      <c r="D88" s="55"/>
      <c r="E88" s="55"/>
      <c r="F88" s="56"/>
    </row>
    <row r="89" spans="1:6">
      <c r="A89" s="2"/>
      <c r="B89" s="54"/>
      <c r="C89" s="54"/>
      <c r="D89" s="55"/>
      <c r="E89" s="55"/>
      <c r="F89" s="56"/>
    </row>
    <row r="90" spans="1:6" s="57" customFormat="1" ht="49.5" customHeight="1">
      <c r="A90" s="2"/>
      <c r="B90" s="54"/>
      <c r="C90" s="54"/>
      <c r="D90" s="55"/>
      <c r="E90" s="55"/>
      <c r="F90" s="56"/>
    </row>
    <row r="91" spans="1:6" s="57" customFormat="1" ht="45" customHeight="1">
      <c r="A91" s="2"/>
      <c r="B91" s="54"/>
      <c r="C91" s="54"/>
      <c r="D91" s="55"/>
      <c r="E91" s="55"/>
      <c r="F91" s="56"/>
    </row>
    <row r="92" spans="1:6">
      <c r="A92" s="2"/>
      <c r="B92" s="54"/>
      <c r="C92" s="54"/>
      <c r="D92" s="55"/>
      <c r="E92" s="55"/>
      <c r="F92" s="56"/>
    </row>
    <row r="93" spans="1:6">
      <c r="A93" s="2"/>
      <c r="B93" s="54"/>
      <c r="C93" s="54"/>
      <c r="D93" s="55"/>
      <c r="E93" s="55"/>
      <c r="F93" s="56"/>
    </row>
    <row r="94" spans="1:6">
      <c r="A94" s="2"/>
      <c r="B94" s="54"/>
      <c r="C94" s="54"/>
      <c r="D94" s="55"/>
      <c r="E94" s="55"/>
      <c r="F94" s="56"/>
    </row>
    <row r="95" spans="1:6">
      <c r="A95" s="2"/>
      <c r="B95" s="54"/>
      <c r="C95" s="54"/>
      <c r="D95" s="55"/>
      <c r="E95" s="55"/>
      <c r="F95" s="56"/>
    </row>
    <row r="96" spans="1:6">
      <c r="A96" s="2"/>
      <c r="B96" s="54"/>
      <c r="C96" s="54"/>
      <c r="D96" s="55"/>
      <c r="E96" s="55"/>
      <c r="F96" s="56"/>
    </row>
    <row r="97" spans="1:6">
      <c r="A97" s="2"/>
      <c r="B97" s="54"/>
      <c r="C97" s="54"/>
      <c r="D97" s="55"/>
      <c r="E97" s="55"/>
      <c r="F97" s="56"/>
    </row>
    <row r="98" spans="1:6" ht="41.25" customHeight="1">
      <c r="A98" s="2"/>
      <c r="B98" s="54"/>
      <c r="C98" s="54"/>
      <c r="D98" s="55"/>
      <c r="E98" s="55"/>
      <c r="F98" s="56"/>
    </row>
    <row r="99" spans="1:6">
      <c r="A99" s="2"/>
      <c r="B99" s="54"/>
      <c r="C99" s="54"/>
      <c r="D99" s="55"/>
      <c r="E99" s="55"/>
      <c r="F99" s="56"/>
    </row>
    <row r="100" spans="1:6">
      <c r="A100" s="2"/>
      <c r="B100" s="54"/>
      <c r="C100" s="54"/>
      <c r="D100" s="55"/>
      <c r="E100" s="55"/>
      <c r="F100" s="56"/>
    </row>
    <row r="101" spans="1:6">
      <c r="A101" s="2"/>
      <c r="B101" s="54"/>
      <c r="C101" s="54"/>
      <c r="D101" s="55"/>
      <c r="E101" s="55"/>
      <c r="F101" s="56"/>
    </row>
    <row r="102" spans="1:6">
      <c r="A102" s="2"/>
      <c r="B102" s="54"/>
      <c r="C102" s="54"/>
      <c r="D102" s="55"/>
      <c r="E102" s="55"/>
      <c r="F102" s="56"/>
    </row>
    <row r="103" spans="1:6">
      <c r="A103" s="2"/>
      <c r="B103" s="54"/>
      <c r="C103" s="54"/>
      <c r="D103" s="55"/>
      <c r="E103" s="55"/>
      <c r="F103" s="56"/>
    </row>
    <row r="104" spans="1:6">
      <c r="A104" s="2"/>
      <c r="B104" s="54"/>
      <c r="C104" s="54"/>
      <c r="D104" s="55"/>
      <c r="E104" s="55"/>
      <c r="F104" s="56"/>
    </row>
    <row r="105" spans="1:6" ht="52.5" customHeight="1">
      <c r="A105" s="2"/>
      <c r="B105" s="54"/>
      <c r="C105" s="54"/>
      <c r="D105" s="55"/>
      <c r="E105" s="55"/>
      <c r="F105" s="56"/>
    </row>
    <row r="106" spans="1:6" ht="30" customHeight="1">
      <c r="A106" s="2"/>
      <c r="B106" s="54"/>
      <c r="C106" s="54"/>
      <c r="D106" s="55"/>
      <c r="E106" s="55"/>
      <c r="F106" s="56"/>
    </row>
    <row r="107" spans="1:6">
      <c r="A107" s="2"/>
      <c r="B107" s="54"/>
      <c r="C107" s="54"/>
      <c r="D107" s="55"/>
      <c r="E107" s="55"/>
      <c r="F107" s="56"/>
    </row>
    <row r="108" spans="1:6">
      <c r="A108" s="2"/>
      <c r="B108" s="54"/>
      <c r="C108" s="54"/>
      <c r="D108" s="55"/>
      <c r="E108" s="55"/>
      <c r="F108" s="56"/>
    </row>
    <row r="109" spans="1:6">
      <c r="A109" s="2"/>
      <c r="B109" s="54"/>
      <c r="C109" s="54"/>
      <c r="D109" s="55"/>
      <c r="E109" s="55"/>
      <c r="F109" s="56"/>
    </row>
    <row r="110" spans="1:6">
      <c r="A110" s="2"/>
      <c r="B110" s="54"/>
      <c r="C110" s="54"/>
      <c r="D110" s="55"/>
      <c r="E110" s="55"/>
      <c r="F110" s="56"/>
    </row>
    <row r="111" spans="1:6" ht="41.25" customHeight="1">
      <c r="A111" s="2"/>
      <c r="B111" s="54"/>
      <c r="C111" s="54"/>
      <c r="D111" s="55"/>
      <c r="E111" s="55"/>
      <c r="F111" s="56"/>
    </row>
    <row r="112" spans="1:6" ht="15" customHeight="1">
      <c r="A112" s="2"/>
      <c r="B112" s="54"/>
      <c r="C112" s="54"/>
      <c r="D112" s="55"/>
      <c r="E112" s="55"/>
      <c r="F112" s="56"/>
    </row>
    <row r="113" spans="1:6" ht="15.75" customHeight="1">
      <c r="A113" s="2"/>
      <c r="B113" s="54"/>
      <c r="C113" s="54"/>
      <c r="D113" s="55"/>
      <c r="E113" s="55"/>
      <c r="F113" s="56"/>
    </row>
    <row r="114" spans="1:6" ht="15.75" customHeight="1">
      <c r="A114" s="2"/>
      <c r="B114" s="54"/>
      <c r="C114" s="54"/>
      <c r="D114" s="55"/>
      <c r="E114" s="55"/>
      <c r="F114" s="56"/>
    </row>
    <row r="115" spans="1:6">
      <c r="A115" s="2"/>
      <c r="B115" s="54"/>
      <c r="C115" s="54"/>
      <c r="D115" s="55"/>
      <c r="E115" s="55"/>
      <c r="F115" s="56"/>
    </row>
    <row r="116" spans="1:6" ht="15.75" customHeight="1">
      <c r="A116" s="2"/>
      <c r="B116" s="54"/>
      <c r="C116" s="54"/>
      <c r="D116" s="55"/>
      <c r="E116" s="55"/>
      <c r="F116" s="56"/>
    </row>
    <row r="117" spans="1:6">
      <c r="A117" s="2"/>
      <c r="B117" s="54"/>
      <c r="C117" s="54"/>
      <c r="D117" s="55"/>
      <c r="E117" s="55"/>
      <c r="F117" s="56"/>
    </row>
    <row r="118" spans="1:6">
      <c r="A118" s="2"/>
      <c r="B118" s="54"/>
      <c r="C118" s="54"/>
      <c r="D118" s="55"/>
      <c r="E118" s="55"/>
      <c r="F118" s="56"/>
    </row>
    <row r="119" spans="1:6">
      <c r="A119" s="2"/>
      <c r="B119" s="54"/>
      <c r="C119" s="54"/>
      <c r="D119" s="55"/>
      <c r="E119" s="55"/>
      <c r="F119" s="56"/>
    </row>
    <row r="120" spans="1:6">
      <c r="A120" s="2"/>
      <c r="B120" s="54"/>
      <c r="C120" s="54"/>
      <c r="D120" s="55"/>
      <c r="E120" s="55"/>
      <c r="F120" s="56"/>
    </row>
    <row r="121" spans="1:6">
      <c r="A121" s="2"/>
      <c r="B121" s="54"/>
      <c r="C121" s="54"/>
      <c r="D121" s="55"/>
      <c r="E121" s="55"/>
      <c r="F121" s="56"/>
    </row>
    <row r="122" spans="1:6" ht="40.5" customHeight="1">
      <c r="A122" s="2"/>
      <c r="B122" s="54"/>
      <c r="C122" s="54"/>
      <c r="D122" s="55"/>
      <c r="E122" s="55"/>
      <c r="F122" s="56"/>
    </row>
    <row r="123" spans="1:6">
      <c r="A123" s="2"/>
      <c r="B123" s="54"/>
      <c r="C123" s="54"/>
      <c r="D123" s="55"/>
      <c r="E123" s="55"/>
      <c r="F123" s="56"/>
    </row>
    <row r="124" spans="1:6" ht="15.75" customHeight="1">
      <c r="A124" s="2"/>
      <c r="B124" s="54"/>
      <c r="C124" s="54"/>
      <c r="D124" s="55"/>
      <c r="E124" s="55"/>
      <c r="F124" s="56"/>
    </row>
    <row r="125" spans="1:6" ht="15.75" customHeight="1">
      <c r="A125" s="2"/>
      <c r="B125" s="54"/>
      <c r="C125" s="54"/>
      <c r="D125" s="55"/>
      <c r="E125" s="55"/>
      <c r="F125" s="56"/>
    </row>
    <row r="126" spans="1:6" ht="15.75" customHeight="1">
      <c r="A126" s="2"/>
      <c r="B126" s="54"/>
      <c r="C126" s="54"/>
      <c r="D126" s="55"/>
      <c r="E126" s="55"/>
      <c r="F126" s="56"/>
    </row>
    <row r="127" spans="1:6" ht="15.75" customHeight="1">
      <c r="A127" s="2"/>
      <c r="B127" s="54"/>
      <c r="C127" s="54"/>
      <c r="D127" s="55"/>
      <c r="E127" s="55"/>
      <c r="F127" s="56"/>
    </row>
    <row r="128" spans="1:6" ht="15.75" customHeight="1">
      <c r="A128" s="2"/>
      <c r="B128" s="54"/>
      <c r="C128" s="54"/>
      <c r="D128" s="55"/>
      <c r="E128" s="55"/>
      <c r="F128" s="56"/>
    </row>
    <row r="129" spans="1:6" ht="15.75" customHeight="1">
      <c r="A129" s="2"/>
      <c r="B129" s="54"/>
      <c r="C129" s="54"/>
      <c r="D129" s="55"/>
      <c r="E129" s="55"/>
      <c r="F129" s="56"/>
    </row>
    <row r="130" spans="1:6" ht="15.75" customHeight="1">
      <c r="A130" s="2"/>
      <c r="B130" s="54"/>
      <c r="C130" s="54"/>
      <c r="D130" s="55"/>
      <c r="E130" s="55"/>
      <c r="F130" s="56"/>
    </row>
    <row r="131" spans="1:6" ht="15.75" customHeight="1">
      <c r="A131" s="2"/>
      <c r="B131" s="54"/>
      <c r="C131" s="54"/>
      <c r="D131" s="55"/>
      <c r="E131" s="55"/>
      <c r="F131" s="56"/>
    </row>
    <row r="132" spans="1:6" ht="15.75" customHeight="1">
      <c r="A132" s="2"/>
      <c r="B132" s="54"/>
      <c r="C132" s="54"/>
      <c r="D132" s="55"/>
      <c r="E132" s="55"/>
      <c r="F132" s="56"/>
    </row>
    <row r="133" spans="1:6" ht="15.75" customHeight="1">
      <c r="A133" s="2"/>
      <c r="B133" s="54"/>
      <c r="C133" s="54"/>
      <c r="D133" s="55"/>
      <c r="E133" s="55"/>
      <c r="F133" s="56"/>
    </row>
    <row r="134" spans="1:6" ht="15.75" customHeight="1">
      <c r="A134" s="2"/>
      <c r="B134" s="54"/>
      <c r="C134" s="54"/>
      <c r="D134" s="55"/>
      <c r="E134" s="55"/>
      <c r="F134" s="56"/>
    </row>
    <row r="135" spans="1:6" ht="15.75" customHeight="1">
      <c r="A135" s="2"/>
      <c r="B135" s="54"/>
      <c r="C135" s="54"/>
      <c r="D135" s="55"/>
      <c r="E135" s="55"/>
      <c r="F135" s="56"/>
    </row>
    <row r="136" spans="1:6" ht="15.75" customHeight="1">
      <c r="A136" s="2"/>
      <c r="B136" s="54"/>
      <c r="C136" s="54"/>
      <c r="D136" s="55"/>
      <c r="E136" s="55"/>
      <c r="F136" s="56"/>
    </row>
    <row r="137" spans="1:6" ht="15.75" customHeight="1">
      <c r="A137" s="2"/>
      <c r="B137" s="54"/>
      <c r="C137" s="54"/>
      <c r="D137" s="55"/>
      <c r="E137" s="55"/>
      <c r="F137" s="56"/>
    </row>
    <row r="138" spans="1:6">
      <c r="A138" s="2"/>
      <c r="B138" s="54"/>
      <c r="C138" s="54"/>
      <c r="D138" s="55"/>
      <c r="E138" s="55"/>
      <c r="F138" s="56"/>
    </row>
    <row r="139" spans="1:6">
      <c r="A139" s="2"/>
      <c r="B139" s="54"/>
      <c r="C139" s="54"/>
      <c r="D139" s="55"/>
      <c r="E139" s="55"/>
      <c r="F139" s="56"/>
    </row>
    <row r="140" spans="1:6">
      <c r="A140" s="2"/>
      <c r="B140" s="54"/>
      <c r="C140" s="54"/>
      <c r="D140" s="55"/>
      <c r="E140" s="55"/>
      <c r="F140" s="56"/>
    </row>
    <row r="141" spans="1:6">
      <c r="A141" s="2"/>
      <c r="B141" s="54"/>
      <c r="C141" s="54"/>
      <c r="D141" s="55"/>
      <c r="E141" s="55"/>
      <c r="F141" s="56"/>
    </row>
    <row r="142" spans="1:6">
      <c r="A142" s="2"/>
      <c r="B142" s="54"/>
      <c r="C142" s="54"/>
      <c r="D142" s="55"/>
      <c r="E142" s="55"/>
      <c r="F142" s="56"/>
    </row>
    <row r="143" spans="1:6">
      <c r="A143" s="2"/>
      <c r="B143" s="54"/>
      <c r="C143" s="54"/>
      <c r="D143" s="55"/>
      <c r="E143" s="55"/>
      <c r="F143" s="56"/>
    </row>
    <row r="144" spans="1:6">
      <c r="A144" s="2"/>
      <c r="B144" s="54"/>
      <c r="C144" s="54"/>
      <c r="D144" s="55"/>
      <c r="E144" s="55"/>
      <c r="F144" s="56"/>
    </row>
    <row r="145" spans="1:6">
      <c r="A145" s="2"/>
      <c r="B145" s="54"/>
      <c r="C145" s="54"/>
      <c r="D145" s="55"/>
      <c r="E145" s="55"/>
      <c r="F145" s="56"/>
    </row>
    <row r="146" spans="1:6">
      <c r="A146" s="2"/>
      <c r="B146" s="54"/>
      <c r="C146" s="54"/>
      <c r="D146" s="55"/>
      <c r="E146" s="55"/>
      <c r="F146" s="56"/>
    </row>
    <row r="147" spans="1:6">
      <c r="A147" s="2"/>
      <c r="B147" s="54"/>
      <c r="C147" s="54"/>
      <c r="D147" s="55"/>
      <c r="E147" s="55"/>
      <c r="F147" s="56"/>
    </row>
    <row r="148" spans="1:6">
      <c r="A148" s="2"/>
      <c r="B148" s="54"/>
      <c r="C148" s="54"/>
      <c r="D148" s="55"/>
      <c r="E148" s="55"/>
      <c r="F148" s="56"/>
    </row>
    <row r="149" spans="1:6">
      <c r="A149" s="2"/>
      <c r="B149" s="54"/>
      <c r="C149" s="54"/>
      <c r="D149" s="55"/>
      <c r="E149" s="55"/>
      <c r="F149" s="56"/>
    </row>
    <row r="150" spans="1:6">
      <c r="A150" s="2"/>
      <c r="B150" s="54"/>
      <c r="C150" s="54"/>
      <c r="D150" s="55"/>
      <c r="E150" s="55"/>
      <c r="F150" s="56"/>
    </row>
    <row r="151" spans="1:6">
      <c r="A151" s="2"/>
      <c r="B151" s="54"/>
      <c r="C151" s="54"/>
      <c r="D151" s="55"/>
      <c r="E151" s="55"/>
      <c r="F151" s="56"/>
    </row>
    <row r="152" spans="1:6">
      <c r="A152" s="2"/>
      <c r="B152" s="54"/>
      <c r="C152" s="54"/>
      <c r="D152" s="55"/>
      <c r="E152" s="55"/>
      <c r="F152" s="56"/>
    </row>
    <row r="153" spans="1:6">
      <c r="A153" s="2"/>
      <c r="B153" s="54"/>
      <c r="C153" s="54"/>
      <c r="D153" s="55"/>
      <c r="E153" s="55"/>
      <c r="F153" s="56"/>
    </row>
    <row r="154" spans="1:6">
      <c r="A154" s="2"/>
      <c r="B154" s="54"/>
      <c r="C154" s="54"/>
      <c r="D154" s="55"/>
      <c r="E154" s="55"/>
      <c r="F154" s="56"/>
    </row>
    <row r="155" spans="1:6">
      <c r="A155" s="2"/>
      <c r="B155" s="54"/>
      <c r="C155" s="54"/>
      <c r="D155" s="55"/>
      <c r="E155" s="55"/>
      <c r="F155" s="56"/>
    </row>
    <row r="156" spans="1:6">
      <c r="A156" s="2"/>
      <c r="B156" s="54"/>
      <c r="C156" s="54"/>
      <c r="D156" s="55"/>
      <c r="E156" s="55"/>
      <c r="F156" s="56"/>
    </row>
    <row r="157" spans="1:6">
      <c r="A157" s="2"/>
      <c r="B157" s="54"/>
      <c r="C157" s="54"/>
      <c r="D157" s="55"/>
      <c r="E157" s="55"/>
      <c r="F157" s="56"/>
    </row>
    <row r="158" spans="1:6">
      <c r="A158" s="2"/>
      <c r="B158" s="54"/>
      <c r="C158" s="54"/>
      <c r="D158" s="55"/>
      <c r="E158" s="55"/>
      <c r="F158" s="56"/>
    </row>
    <row r="159" spans="1:6">
      <c r="A159" s="2"/>
      <c r="B159" s="54"/>
      <c r="C159" s="54"/>
      <c r="D159" s="55"/>
      <c r="E159" s="55"/>
      <c r="F159" s="56"/>
    </row>
    <row r="160" spans="1:6">
      <c r="A160" s="2"/>
      <c r="B160" s="54"/>
      <c r="C160" s="54"/>
      <c r="D160" s="55"/>
      <c r="E160" s="55"/>
      <c r="F160" s="56"/>
    </row>
    <row r="161" spans="1:6">
      <c r="A161" s="2"/>
      <c r="B161" s="54"/>
      <c r="C161" s="54"/>
      <c r="D161" s="55"/>
      <c r="E161" s="55"/>
      <c r="F161" s="56"/>
    </row>
    <row r="162" spans="1:6">
      <c r="A162" s="2"/>
      <c r="B162" s="54"/>
      <c r="C162" s="54"/>
      <c r="D162" s="55"/>
      <c r="E162" s="55"/>
      <c r="F162" s="56"/>
    </row>
    <row r="163" spans="1:6">
      <c r="A163" s="2"/>
      <c r="B163" s="54"/>
      <c r="C163" s="54"/>
      <c r="D163" s="55"/>
      <c r="E163" s="55"/>
      <c r="F163" s="56"/>
    </row>
    <row r="164" spans="1:6">
      <c r="A164" s="2"/>
      <c r="B164" s="54"/>
      <c r="C164" s="54"/>
      <c r="D164" s="55"/>
      <c r="E164" s="55"/>
      <c r="F164" s="56"/>
    </row>
    <row r="165" spans="1:6">
      <c r="A165" s="2"/>
      <c r="B165" s="54"/>
      <c r="C165" s="54"/>
      <c r="D165" s="55"/>
      <c r="E165" s="55"/>
      <c r="F165" s="56"/>
    </row>
    <row r="166" spans="1:6">
      <c r="A166" s="2"/>
      <c r="B166" s="54"/>
      <c r="C166" s="54"/>
      <c r="D166" s="55"/>
      <c r="E166" s="55"/>
      <c r="F166" s="56"/>
    </row>
    <row r="167" spans="1:6">
      <c r="A167" s="2"/>
      <c r="B167" s="54"/>
      <c r="C167" s="54"/>
      <c r="D167" s="55"/>
      <c r="E167" s="55"/>
      <c r="F167" s="56"/>
    </row>
    <row r="168" spans="1:6">
      <c r="A168" s="2"/>
      <c r="B168" s="54"/>
      <c r="C168" s="54"/>
      <c r="D168" s="55"/>
      <c r="E168" s="55"/>
      <c r="F168" s="56"/>
    </row>
    <row r="169" spans="1:6">
      <c r="A169" s="2"/>
      <c r="B169" s="54"/>
      <c r="C169" s="54"/>
      <c r="D169" s="55"/>
      <c r="E169" s="55"/>
      <c r="F169" s="56"/>
    </row>
    <row r="170" spans="1:6">
      <c r="A170" s="2"/>
      <c r="B170" s="54"/>
      <c r="C170" s="54"/>
      <c r="D170" s="55"/>
      <c r="E170" s="55"/>
      <c r="F170" s="56"/>
    </row>
    <row r="171" spans="1:6">
      <c r="A171" s="2"/>
      <c r="B171" s="54"/>
      <c r="C171" s="54"/>
      <c r="D171" s="55"/>
      <c r="E171" s="55"/>
      <c r="F171" s="56"/>
    </row>
    <row r="172" spans="1:6">
      <c r="A172" s="2"/>
      <c r="B172" s="54"/>
      <c r="C172" s="54"/>
      <c r="D172" s="55"/>
      <c r="E172" s="55"/>
      <c r="F172" s="56"/>
    </row>
    <row r="173" spans="1:6">
      <c r="A173" s="2"/>
      <c r="B173" s="54"/>
      <c r="C173" s="54"/>
      <c r="D173" s="55"/>
      <c r="E173" s="55"/>
      <c r="F173" s="56"/>
    </row>
    <row r="174" spans="1:6">
      <c r="A174" s="2"/>
      <c r="B174" s="54"/>
      <c r="C174" s="54"/>
      <c r="D174" s="55"/>
      <c r="E174" s="55"/>
      <c r="F174" s="56"/>
    </row>
    <row r="175" spans="1:6">
      <c r="A175" s="2"/>
      <c r="B175" s="54"/>
      <c r="C175" s="54"/>
      <c r="D175" s="55"/>
      <c r="E175" s="55"/>
      <c r="F175" s="56"/>
    </row>
    <row r="176" spans="1:6">
      <c r="A176" s="2"/>
      <c r="B176" s="54"/>
      <c r="C176" s="54"/>
      <c r="D176" s="55"/>
      <c r="E176" s="55"/>
      <c r="F176" s="56"/>
    </row>
    <row r="177" spans="1:6">
      <c r="A177" s="2"/>
      <c r="B177" s="54"/>
      <c r="C177" s="54"/>
      <c r="D177" s="55"/>
      <c r="E177" s="55"/>
      <c r="F177" s="56"/>
    </row>
    <row r="178" spans="1:6">
      <c r="A178" s="2"/>
      <c r="B178" s="54"/>
      <c r="C178" s="54"/>
      <c r="D178" s="55"/>
      <c r="E178" s="55"/>
      <c r="F178" s="56"/>
    </row>
    <row r="179" spans="1:6">
      <c r="A179" s="2"/>
      <c r="B179" s="54"/>
      <c r="C179" s="54"/>
      <c r="D179" s="55"/>
      <c r="E179" s="55"/>
      <c r="F179" s="56"/>
    </row>
    <row r="180" spans="1:6">
      <c r="A180" s="2"/>
      <c r="B180" s="54"/>
      <c r="C180" s="54"/>
      <c r="D180" s="55"/>
      <c r="E180" s="55"/>
      <c r="F180" s="56"/>
    </row>
    <row r="181" spans="1:6">
      <c r="A181" s="2"/>
      <c r="B181" s="54"/>
      <c r="C181" s="54"/>
      <c r="D181" s="55"/>
      <c r="E181" s="55"/>
      <c r="F181" s="56"/>
    </row>
    <row r="182" spans="1:6">
      <c r="A182" s="2"/>
      <c r="B182" s="54"/>
      <c r="C182" s="54"/>
      <c r="D182" s="55"/>
      <c r="E182" s="55"/>
      <c r="F182" s="56"/>
    </row>
    <row r="183" spans="1:6">
      <c r="A183" s="2"/>
      <c r="B183" s="54"/>
      <c r="C183" s="54"/>
      <c r="D183" s="55"/>
      <c r="E183" s="55"/>
      <c r="F183" s="56"/>
    </row>
    <row r="184" spans="1:6">
      <c r="A184" s="2"/>
      <c r="B184" s="54"/>
      <c r="C184" s="54"/>
      <c r="D184" s="55"/>
      <c r="E184" s="55"/>
      <c r="F184" s="56"/>
    </row>
    <row r="185" spans="1:6">
      <c r="A185" s="2"/>
      <c r="B185" s="54"/>
      <c r="C185" s="54"/>
      <c r="D185" s="55"/>
      <c r="E185" s="55"/>
      <c r="F185" s="56"/>
    </row>
    <row r="186" spans="1:6">
      <c r="A186" s="2"/>
      <c r="B186" s="54"/>
      <c r="C186" s="54"/>
      <c r="D186" s="55"/>
      <c r="E186" s="55"/>
      <c r="F186" s="56"/>
    </row>
    <row r="187" spans="1:6">
      <c r="A187" s="2"/>
      <c r="B187" s="54"/>
      <c r="C187" s="54"/>
      <c r="D187" s="55"/>
      <c r="E187" s="55"/>
      <c r="F187" s="56"/>
    </row>
    <row r="188" spans="1:6">
      <c r="A188" s="2"/>
      <c r="B188" s="54"/>
      <c r="C188" s="54"/>
      <c r="D188" s="55"/>
      <c r="E188" s="55"/>
      <c r="F188" s="56"/>
    </row>
    <row r="189" spans="1:6">
      <c r="A189" s="2"/>
      <c r="B189" s="54"/>
      <c r="C189" s="54"/>
      <c r="D189" s="55"/>
      <c r="E189" s="55"/>
      <c r="F189" s="56"/>
    </row>
    <row r="190" spans="1:6">
      <c r="A190" s="2"/>
      <c r="B190" s="54"/>
      <c r="C190" s="54"/>
      <c r="D190" s="55"/>
      <c r="E190" s="55"/>
      <c r="F190" s="56"/>
    </row>
    <row r="191" spans="1:6">
      <c r="A191" s="2"/>
      <c r="B191" s="54"/>
      <c r="C191" s="54"/>
      <c r="D191" s="55"/>
      <c r="E191" s="55"/>
      <c r="F191" s="56"/>
    </row>
    <row r="192" spans="1:6">
      <c r="A192" s="2"/>
      <c r="B192" s="54"/>
      <c r="C192" s="54"/>
      <c r="D192" s="55"/>
      <c r="E192" s="55"/>
      <c r="F192" s="56"/>
    </row>
    <row r="193" spans="1:6">
      <c r="A193" s="2"/>
      <c r="B193" s="54"/>
      <c r="C193" s="54"/>
      <c r="D193" s="55"/>
      <c r="E193" s="55"/>
      <c r="F193" s="56"/>
    </row>
    <row r="194" spans="1:6">
      <c r="A194" s="2"/>
      <c r="B194" s="54"/>
      <c r="C194" s="54"/>
      <c r="D194" s="55"/>
      <c r="E194" s="55"/>
      <c r="F194" s="56"/>
    </row>
    <row r="195" spans="1:6">
      <c r="A195" s="2"/>
      <c r="B195" s="54"/>
      <c r="C195" s="54"/>
      <c r="D195" s="55"/>
      <c r="E195" s="55"/>
      <c r="F195" s="56"/>
    </row>
    <row r="196" spans="1:6">
      <c r="A196" s="2"/>
      <c r="B196" s="54"/>
      <c r="C196" s="54"/>
      <c r="D196" s="55"/>
      <c r="E196" s="55"/>
      <c r="F196" s="56"/>
    </row>
    <row r="197" spans="1:6">
      <c r="A197" s="2"/>
      <c r="B197" s="54"/>
      <c r="C197" s="54"/>
      <c r="D197" s="55"/>
      <c r="E197" s="55"/>
      <c r="F197" s="56"/>
    </row>
    <row r="198" spans="1:6">
      <c r="A198" s="2"/>
      <c r="B198" s="54"/>
      <c r="C198" s="54"/>
      <c r="D198" s="55"/>
      <c r="E198" s="55"/>
      <c r="F198" s="56"/>
    </row>
    <row r="199" spans="1:6">
      <c r="A199" s="2"/>
      <c r="B199" s="54"/>
      <c r="C199" s="54"/>
      <c r="D199" s="55"/>
      <c r="E199" s="55"/>
      <c r="F199" s="56"/>
    </row>
    <row r="200" spans="1:6">
      <c r="A200" s="2"/>
      <c r="B200" s="54"/>
      <c r="C200" s="54"/>
      <c r="D200" s="55"/>
      <c r="E200" s="55"/>
      <c r="F200" s="56"/>
    </row>
    <row r="201" spans="1:6">
      <c r="A201" s="2"/>
      <c r="B201" s="54"/>
      <c r="C201" s="54"/>
      <c r="D201" s="55"/>
      <c r="E201" s="55"/>
      <c r="F201" s="56"/>
    </row>
    <row r="202" spans="1:6">
      <c r="A202" s="2"/>
      <c r="B202" s="54"/>
      <c r="C202" s="54"/>
      <c r="D202" s="55"/>
      <c r="E202" s="55"/>
      <c r="F202" s="56"/>
    </row>
    <row r="203" spans="1:6">
      <c r="A203" s="2"/>
      <c r="B203" s="54"/>
      <c r="C203" s="54"/>
      <c r="D203" s="55"/>
      <c r="E203" s="55"/>
      <c r="F203" s="56"/>
    </row>
    <row r="204" spans="1:6">
      <c r="A204" s="2"/>
      <c r="B204" s="54"/>
      <c r="C204" s="54"/>
      <c r="D204" s="55"/>
      <c r="E204" s="55"/>
      <c r="F204" s="56"/>
    </row>
    <row r="205" spans="1:6">
      <c r="A205" s="2"/>
      <c r="B205" s="54"/>
      <c r="C205" s="54"/>
      <c r="D205" s="55"/>
      <c r="E205" s="55"/>
      <c r="F205" s="56"/>
    </row>
    <row r="206" spans="1:6">
      <c r="A206" s="2"/>
      <c r="B206" s="54"/>
      <c r="C206" s="54"/>
      <c r="D206" s="55"/>
      <c r="E206" s="55"/>
      <c r="F206" s="56"/>
    </row>
    <row r="207" spans="1:6">
      <c r="A207" s="2"/>
      <c r="B207" s="54"/>
      <c r="C207" s="54"/>
      <c r="D207" s="55"/>
      <c r="E207" s="55"/>
      <c r="F207" s="56"/>
    </row>
    <row r="208" spans="1:6">
      <c r="A208" s="2"/>
      <c r="B208" s="54"/>
      <c r="C208" s="54"/>
      <c r="D208" s="55"/>
      <c r="E208" s="55"/>
      <c r="F208" s="56"/>
    </row>
    <row r="209" spans="1:6">
      <c r="A209" s="2"/>
      <c r="B209" s="54"/>
      <c r="C209" s="54"/>
      <c r="D209" s="55"/>
      <c r="E209" s="55"/>
      <c r="F209" s="56"/>
    </row>
    <row r="210" spans="1:6">
      <c r="A210" s="2"/>
      <c r="B210" s="54"/>
      <c r="C210" s="54"/>
      <c r="D210" s="55"/>
      <c r="E210" s="55"/>
      <c r="F210" s="56"/>
    </row>
    <row r="211" spans="1:6">
      <c r="A211" s="2"/>
      <c r="B211" s="54"/>
      <c r="C211" s="54"/>
      <c r="D211" s="55"/>
      <c r="E211" s="55"/>
      <c r="F211" s="56"/>
    </row>
    <row r="212" spans="1:6">
      <c r="A212" s="2"/>
      <c r="B212" s="54"/>
      <c r="C212" s="54"/>
      <c r="D212" s="55"/>
      <c r="E212" s="55"/>
      <c r="F212" s="56"/>
    </row>
    <row r="213" spans="1:6">
      <c r="A213" s="2"/>
      <c r="B213" s="54"/>
      <c r="C213" s="54"/>
      <c r="D213" s="55"/>
      <c r="E213" s="55"/>
      <c r="F213" s="56"/>
    </row>
    <row r="214" spans="1:6">
      <c r="A214" s="2"/>
      <c r="B214" s="54"/>
      <c r="C214" s="54"/>
      <c r="D214" s="55"/>
      <c r="E214" s="55"/>
      <c r="F214" s="56"/>
    </row>
    <row r="215" spans="1:6">
      <c r="A215" s="2"/>
      <c r="B215" s="54"/>
      <c r="C215" s="54"/>
      <c r="D215" s="55"/>
      <c r="E215" s="55"/>
      <c r="F215" s="56"/>
    </row>
    <row r="216" spans="1:6">
      <c r="A216" s="2"/>
      <c r="B216" s="54"/>
      <c r="C216" s="54"/>
      <c r="D216" s="55"/>
      <c r="E216" s="55"/>
      <c r="F216" s="56"/>
    </row>
    <row r="217" spans="1:6">
      <c r="A217" s="2"/>
      <c r="B217" s="54"/>
      <c r="C217" s="54"/>
      <c r="D217" s="55"/>
      <c r="E217" s="55"/>
      <c r="F217" s="56"/>
    </row>
    <row r="218" spans="1:6">
      <c r="A218" s="2"/>
      <c r="B218" s="54"/>
      <c r="C218" s="54"/>
      <c r="D218" s="55"/>
      <c r="E218" s="55"/>
      <c r="F218" s="56"/>
    </row>
    <row r="219" spans="1:6">
      <c r="A219" s="2"/>
      <c r="B219" s="54"/>
      <c r="C219" s="54"/>
      <c r="D219" s="55"/>
      <c r="E219" s="55"/>
      <c r="F219" s="56"/>
    </row>
    <row r="220" spans="1:6">
      <c r="A220" s="2"/>
      <c r="B220" s="54"/>
      <c r="C220" s="54"/>
      <c r="D220" s="55"/>
      <c r="E220" s="55"/>
      <c r="F220" s="56"/>
    </row>
    <row r="221" spans="1:6">
      <c r="A221" s="2"/>
      <c r="B221" s="54"/>
      <c r="C221" s="54"/>
      <c r="D221" s="55"/>
      <c r="E221" s="55"/>
      <c r="F221" s="56"/>
    </row>
    <row r="222" spans="1:6">
      <c r="A222" s="2"/>
      <c r="B222" s="54"/>
      <c r="C222" s="54"/>
      <c r="D222" s="55"/>
      <c r="E222" s="55"/>
      <c r="F222" s="56"/>
    </row>
    <row r="223" spans="1:6">
      <c r="A223" s="2"/>
      <c r="B223" s="54"/>
      <c r="C223" s="54"/>
      <c r="D223" s="55"/>
      <c r="E223" s="55"/>
      <c r="F223" s="56"/>
    </row>
    <row r="224" spans="1:6">
      <c r="A224" s="2"/>
      <c r="B224" s="54"/>
      <c r="C224" s="54"/>
      <c r="D224" s="55"/>
      <c r="E224" s="55"/>
      <c r="F224" s="56"/>
    </row>
    <row r="225" spans="1:6">
      <c r="A225" s="2"/>
      <c r="B225" s="54"/>
      <c r="C225" s="54"/>
      <c r="D225" s="55"/>
      <c r="E225" s="55"/>
      <c r="F225" s="56"/>
    </row>
    <row r="226" spans="1:6">
      <c r="A226" s="2"/>
      <c r="B226" s="54"/>
      <c r="C226" s="54"/>
      <c r="D226" s="55"/>
      <c r="E226" s="55"/>
      <c r="F226" s="56"/>
    </row>
    <row r="227" spans="1:6">
      <c r="A227" s="2"/>
      <c r="B227" s="54"/>
      <c r="C227" s="54"/>
      <c r="D227" s="55"/>
      <c r="E227" s="55"/>
      <c r="F227" s="56"/>
    </row>
    <row r="228" spans="1:6">
      <c r="A228" s="2"/>
      <c r="B228" s="54"/>
      <c r="C228" s="54"/>
      <c r="D228" s="55"/>
      <c r="E228" s="55"/>
      <c r="F228" s="56"/>
    </row>
    <row r="229" spans="1:6">
      <c r="A229" s="2"/>
      <c r="B229" s="54"/>
      <c r="C229" s="54"/>
      <c r="D229" s="55"/>
      <c r="E229" s="55"/>
      <c r="F229" s="56"/>
    </row>
    <row r="230" spans="1:6">
      <c r="A230" s="2"/>
      <c r="B230" s="54"/>
      <c r="C230" s="54"/>
      <c r="D230" s="55"/>
      <c r="E230" s="55"/>
      <c r="F230" s="56"/>
    </row>
    <row r="231" spans="1:6">
      <c r="A231" s="2"/>
      <c r="B231" s="54"/>
      <c r="C231" s="54"/>
      <c r="D231" s="55"/>
      <c r="E231" s="55"/>
      <c r="F231" s="56"/>
    </row>
    <row r="232" spans="1:6">
      <c r="A232" s="2"/>
      <c r="B232" s="54"/>
      <c r="C232" s="54"/>
      <c r="D232" s="55"/>
      <c r="E232" s="55"/>
      <c r="F232" s="56"/>
    </row>
    <row r="233" spans="1:6">
      <c r="A233" s="2"/>
      <c r="B233" s="54"/>
      <c r="C233" s="54"/>
      <c r="D233" s="55"/>
      <c r="E233" s="55"/>
      <c r="F233" s="56"/>
    </row>
    <row r="234" spans="1:6">
      <c r="A234" s="2"/>
      <c r="B234" s="54"/>
      <c r="C234" s="54"/>
      <c r="D234" s="55"/>
      <c r="E234" s="55"/>
      <c r="F234" s="56"/>
    </row>
    <row r="235" spans="1:6">
      <c r="A235" s="2"/>
      <c r="B235" s="54"/>
      <c r="C235" s="54"/>
      <c r="D235" s="55"/>
      <c r="E235" s="55"/>
      <c r="F235" s="56"/>
    </row>
    <row r="236" spans="1:6">
      <c r="A236" s="2"/>
      <c r="B236" s="54"/>
      <c r="C236" s="54"/>
      <c r="D236" s="55"/>
      <c r="E236" s="55"/>
      <c r="F236" s="56"/>
    </row>
    <row r="237" spans="1:6">
      <c r="A237" s="2"/>
      <c r="B237" s="54"/>
      <c r="C237" s="54"/>
      <c r="D237" s="55"/>
      <c r="E237" s="55"/>
      <c r="F237" s="56"/>
    </row>
    <row r="238" spans="1:6">
      <c r="A238" s="2"/>
      <c r="B238" s="54"/>
      <c r="C238" s="54"/>
      <c r="D238" s="55"/>
      <c r="E238" s="55"/>
      <c r="F238" s="56"/>
    </row>
    <row r="239" spans="1:6">
      <c r="A239" s="2"/>
      <c r="B239" s="54"/>
      <c r="C239" s="54"/>
      <c r="D239" s="55"/>
      <c r="E239" s="55"/>
      <c r="F239" s="56"/>
    </row>
    <row r="240" spans="1:6">
      <c r="A240" s="2"/>
      <c r="B240" s="54"/>
      <c r="C240" s="54"/>
      <c r="D240" s="55"/>
      <c r="E240" s="55"/>
      <c r="F240" s="56"/>
    </row>
    <row r="241" spans="1:6">
      <c r="A241" s="2"/>
      <c r="B241" s="54"/>
      <c r="C241" s="54"/>
      <c r="D241" s="55"/>
      <c r="E241" s="55"/>
      <c r="F241" s="56"/>
    </row>
    <row r="242" spans="1:6">
      <c r="A242" s="2"/>
      <c r="B242" s="54"/>
      <c r="C242" s="54"/>
      <c r="D242" s="55"/>
      <c r="E242" s="55"/>
      <c r="F242" s="56"/>
    </row>
    <row r="243" spans="1:6">
      <c r="A243" s="2"/>
      <c r="B243" s="54"/>
      <c r="C243" s="54"/>
      <c r="D243" s="55"/>
      <c r="E243" s="55"/>
      <c r="F243" s="56"/>
    </row>
    <row r="244" spans="1:6">
      <c r="A244" s="2"/>
      <c r="B244" s="54"/>
      <c r="C244" s="54"/>
      <c r="D244" s="55"/>
      <c r="E244" s="55"/>
      <c r="F244" s="56"/>
    </row>
    <row r="245" spans="1:6">
      <c r="A245" s="2"/>
      <c r="B245" s="54"/>
      <c r="C245" s="54"/>
      <c r="D245" s="55"/>
      <c r="E245" s="55"/>
      <c r="F245" s="56"/>
    </row>
    <row r="246" spans="1:6">
      <c r="A246" s="2"/>
      <c r="B246" s="54"/>
      <c r="C246" s="54"/>
      <c r="D246" s="55"/>
      <c r="E246" s="55"/>
      <c r="F246" s="56"/>
    </row>
    <row r="247" spans="1:6">
      <c r="A247" s="2"/>
      <c r="B247" s="54"/>
      <c r="C247" s="54"/>
      <c r="D247" s="55"/>
      <c r="E247" s="55"/>
      <c r="F247" s="56"/>
    </row>
    <row r="248" spans="1:6">
      <c r="A248" s="2"/>
      <c r="B248" s="54"/>
      <c r="C248" s="54"/>
      <c r="D248" s="55"/>
      <c r="E248" s="55"/>
      <c r="F248" s="56"/>
    </row>
    <row r="249" spans="1:6">
      <c r="A249" s="2"/>
      <c r="B249" s="54"/>
      <c r="C249" s="54"/>
      <c r="D249" s="55"/>
      <c r="E249" s="55"/>
      <c r="F249" s="56"/>
    </row>
    <row r="250" spans="1:6">
      <c r="A250" s="2"/>
      <c r="B250" s="54"/>
      <c r="C250" s="54"/>
      <c r="D250" s="55"/>
      <c r="E250" s="55"/>
      <c r="F250" s="56"/>
    </row>
    <row r="251" spans="1:6">
      <c r="A251" s="2"/>
      <c r="B251" s="54"/>
      <c r="C251" s="54"/>
      <c r="D251" s="55"/>
      <c r="E251" s="55"/>
      <c r="F251" s="56"/>
    </row>
    <row r="252" spans="1:6">
      <c r="A252" s="2"/>
      <c r="B252" s="54"/>
      <c r="C252" s="54"/>
      <c r="D252" s="55"/>
      <c r="E252" s="55"/>
      <c r="F252" s="56"/>
    </row>
    <row r="253" spans="1:6">
      <c r="A253" s="2"/>
      <c r="B253" s="54"/>
      <c r="C253" s="54"/>
      <c r="D253" s="55"/>
      <c r="E253" s="55"/>
      <c r="F253" s="56"/>
    </row>
    <row r="254" spans="1:6">
      <c r="A254" s="2"/>
      <c r="B254" s="54"/>
      <c r="C254" s="54"/>
      <c r="D254" s="55"/>
      <c r="E254" s="55"/>
      <c r="F254" s="56"/>
    </row>
    <row r="255" spans="1:6">
      <c r="A255" s="2"/>
      <c r="B255" s="54"/>
      <c r="C255" s="54"/>
      <c r="D255" s="55"/>
      <c r="E255" s="55"/>
      <c r="F255" s="56"/>
    </row>
    <row r="256" spans="1:6">
      <c r="A256" s="2"/>
      <c r="B256" s="54"/>
      <c r="C256" s="54"/>
      <c r="D256" s="55"/>
      <c r="E256" s="55"/>
      <c r="F256" s="56"/>
    </row>
    <row r="257" spans="1:6">
      <c r="A257" s="2"/>
      <c r="B257" s="54"/>
      <c r="C257" s="54"/>
      <c r="D257" s="55"/>
      <c r="E257" s="55"/>
      <c r="F257" s="56"/>
    </row>
    <row r="258" spans="1:6">
      <c r="A258" s="2"/>
      <c r="B258" s="54"/>
      <c r="C258" s="54"/>
      <c r="D258" s="55"/>
      <c r="E258" s="55"/>
      <c r="F258" s="56"/>
    </row>
    <row r="259" spans="1:6">
      <c r="A259" s="2"/>
      <c r="B259" s="54"/>
      <c r="C259" s="54"/>
      <c r="D259" s="55"/>
      <c r="E259" s="55"/>
      <c r="F259" s="56"/>
    </row>
    <row r="260" spans="1:6">
      <c r="A260" s="2"/>
      <c r="B260" s="54"/>
      <c r="C260" s="54"/>
      <c r="D260" s="55"/>
      <c r="E260" s="55"/>
      <c r="F260" s="56"/>
    </row>
    <row r="261" spans="1:6">
      <c r="A261" s="2"/>
      <c r="B261" s="54"/>
      <c r="C261" s="54"/>
      <c r="D261" s="55"/>
      <c r="E261" s="55"/>
      <c r="F261" s="56"/>
    </row>
    <row r="262" spans="1:6">
      <c r="A262" s="2"/>
      <c r="B262" s="54"/>
      <c r="C262" s="54"/>
      <c r="D262" s="55"/>
      <c r="E262" s="55"/>
      <c r="F262" s="56"/>
    </row>
    <row r="263" spans="1:6">
      <c r="A263" s="2"/>
      <c r="B263" s="54"/>
      <c r="C263" s="54"/>
      <c r="D263" s="55"/>
      <c r="E263" s="55"/>
      <c r="F263" s="56"/>
    </row>
    <row r="264" spans="1:6">
      <c r="A264" s="2"/>
      <c r="B264" s="54"/>
      <c r="C264" s="54"/>
      <c r="D264" s="55"/>
      <c r="E264" s="55"/>
      <c r="F264" s="56"/>
    </row>
    <row r="265" spans="1:6">
      <c r="A265" s="2"/>
      <c r="B265" s="54"/>
      <c r="C265" s="54"/>
      <c r="D265" s="55"/>
      <c r="E265" s="55"/>
      <c r="F265" s="56"/>
    </row>
    <row r="266" spans="1:6">
      <c r="A266" s="2"/>
      <c r="B266" s="54"/>
      <c r="C266" s="54"/>
      <c r="D266" s="55"/>
      <c r="E266" s="55"/>
      <c r="F266" s="56"/>
    </row>
    <row r="267" spans="1:6">
      <c r="A267" s="2"/>
      <c r="B267" s="54"/>
      <c r="C267" s="54"/>
      <c r="D267" s="55"/>
      <c r="E267" s="55"/>
      <c r="F267" s="56"/>
    </row>
    <row r="268" spans="1:6">
      <c r="A268" s="2"/>
      <c r="B268" s="54"/>
      <c r="C268" s="54"/>
      <c r="D268" s="55"/>
      <c r="E268" s="55"/>
      <c r="F268" s="56"/>
    </row>
    <row r="269" spans="1:6">
      <c r="A269" s="2"/>
      <c r="B269" s="54"/>
      <c r="C269" s="54"/>
      <c r="D269" s="55"/>
      <c r="E269" s="55"/>
      <c r="F269" s="56"/>
    </row>
    <row r="270" spans="1:6">
      <c r="A270" s="2"/>
      <c r="B270" s="54"/>
      <c r="C270" s="54"/>
      <c r="D270" s="55"/>
      <c r="E270" s="55"/>
      <c r="F270" s="56"/>
    </row>
    <row r="271" spans="1:6">
      <c r="A271" s="2"/>
      <c r="B271" s="54"/>
      <c r="C271" s="54"/>
      <c r="D271" s="55"/>
      <c r="E271" s="55"/>
      <c r="F271" s="56"/>
    </row>
    <row r="272" spans="1:6">
      <c r="A272" s="2"/>
      <c r="B272" s="54"/>
      <c r="C272" s="54"/>
      <c r="D272" s="55"/>
      <c r="E272" s="55"/>
      <c r="F272" s="56"/>
    </row>
    <row r="273" spans="1:6">
      <c r="A273" s="2"/>
      <c r="B273" s="54"/>
      <c r="C273" s="54"/>
      <c r="D273" s="55"/>
      <c r="E273" s="55"/>
      <c r="F273" s="56"/>
    </row>
    <row r="274" spans="1:6">
      <c r="A274" s="2"/>
      <c r="B274" s="54"/>
      <c r="C274" s="54"/>
      <c r="D274" s="55"/>
      <c r="E274" s="55"/>
      <c r="F274" s="56"/>
    </row>
    <row r="275" spans="1:6">
      <c r="A275" s="2"/>
      <c r="B275" s="54"/>
      <c r="C275" s="54"/>
      <c r="D275" s="55"/>
      <c r="E275" s="55"/>
      <c r="F275" s="56"/>
    </row>
    <row r="276" spans="1:6">
      <c r="A276" s="2"/>
      <c r="B276" s="54"/>
      <c r="C276" s="54"/>
      <c r="D276" s="55"/>
      <c r="E276" s="55"/>
      <c r="F276" s="56"/>
    </row>
    <row r="277" spans="1:6">
      <c r="A277" s="2"/>
      <c r="B277" s="54"/>
      <c r="C277" s="54"/>
      <c r="D277" s="55"/>
      <c r="E277" s="55"/>
      <c r="F277" s="56"/>
    </row>
    <row r="278" spans="1:6">
      <c r="A278" s="2"/>
      <c r="B278" s="54"/>
      <c r="C278" s="54"/>
      <c r="D278" s="55"/>
      <c r="E278" s="55"/>
      <c r="F278" s="56"/>
    </row>
    <row r="279" spans="1:6">
      <c r="A279" s="2"/>
      <c r="B279" s="54"/>
      <c r="C279" s="54"/>
      <c r="D279" s="55"/>
      <c r="E279" s="55"/>
      <c r="F279" s="56"/>
    </row>
    <row r="280" spans="1:6">
      <c r="A280" s="2"/>
      <c r="B280" s="54"/>
      <c r="C280" s="54"/>
      <c r="D280" s="55"/>
      <c r="E280" s="55"/>
      <c r="F280" s="56"/>
    </row>
    <row r="281" spans="1:6">
      <c r="A281" s="2"/>
      <c r="B281" s="54"/>
      <c r="C281" s="54"/>
      <c r="D281" s="55"/>
      <c r="E281" s="55"/>
      <c r="F281" s="56"/>
    </row>
    <row r="282" spans="1:6">
      <c r="A282" s="2"/>
      <c r="B282" s="54"/>
      <c r="C282" s="54"/>
      <c r="D282" s="55"/>
      <c r="E282" s="55"/>
      <c r="F282" s="56"/>
    </row>
    <row r="283" spans="1:6">
      <c r="A283" s="2"/>
      <c r="B283" s="54"/>
      <c r="C283" s="54"/>
      <c r="D283" s="55"/>
      <c r="E283" s="55"/>
      <c r="F283" s="56"/>
    </row>
    <row r="284" spans="1:6">
      <c r="A284" s="2"/>
      <c r="B284" s="54"/>
      <c r="C284" s="54"/>
      <c r="D284" s="55"/>
      <c r="E284" s="55"/>
      <c r="F284" s="56"/>
    </row>
    <row r="285" spans="1:6">
      <c r="A285" s="2"/>
      <c r="B285" s="54"/>
      <c r="C285" s="54"/>
      <c r="D285" s="55"/>
      <c r="E285" s="55"/>
      <c r="F285" s="56"/>
    </row>
    <row r="286" spans="1:6">
      <c r="A286" s="2"/>
      <c r="B286" s="54"/>
      <c r="C286" s="54"/>
      <c r="D286" s="55"/>
      <c r="E286" s="55"/>
      <c r="F286" s="56"/>
    </row>
    <row r="287" spans="1:6">
      <c r="A287" s="2"/>
      <c r="B287" s="54"/>
      <c r="C287" s="54"/>
      <c r="D287" s="55"/>
      <c r="E287" s="55"/>
      <c r="F287" s="56"/>
    </row>
    <row r="288" spans="1:6">
      <c r="A288" s="2"/>
      <c r="B288" s="54"/>
      <c r="C288" s="54"/>
      <c r="D288" s="55"/>
      <c r="E288" s="55"/>
      <c r="F288" s="56"/>
    </row>
    <row r="289" spans="1:6">
      <c r="A289" s="2"/>
      <c r="B289" s="54"/>
      <c r="C289" s="54"/>
      <c r="D289" s="55"/>
      <c r="E289" s="55"/>
      <c r="F289" s="56"/>
    </row>
    <row r="290" spans="1:6">
      <c r="A290" s="2"/>
      <c r="B290" s="54"/>
      <c r="C290" s="54"/>
      <c r="D290" s="55"/>
      <c r="E290" s="55"/>
      <c r="F290" s="56"/>
    </row>
    <row r="291" spans="1:6">
      <c r="A291" s="2"/>
      <c r="B291" s="54"/>
      <c r="C291" s="54"/>
      <c r="D291" s="55"/>
      <c r="E291" s="55"/>
      <c r="F291" s="56"/>
    </row>
    <row r="292" spans="1:6">
      <c r="A292" s="2"/>
      <c r="B292" s="54"/>
      <c r="C292" s="54"/>
      <c r="D292" s="55"/>
      <c r="E292" s="55"/>
      <c r="F292" s="56"/>
    </row>
    <row r="293" spans="1:6">
      <c r="A293" s="2"/>
      <c r="B293" s="54"/>
      <c r="C293" s="54"/>
      <c r="D293" s="55"/>
      <c r="E293" s="55"/>
      <c r="F293" s="56"/>
    </row>
    <row r="294" spans="1:6">
      <c r="A294" s="2"/>
      <c r="B294" s="54"/>
      <c r="C294" s="54"/>
      <c r="D294" s="55"/>
      <c r="E294" s="55"/>
      <c r="F294" s="56"/>
    </row>
    <row r="295" spans="1:6">
      <c r="A295" s="2"/>
      <c r="B295" s="54"/>
      <c r="C295" s="54"/>
      <c r="D295" s="55"/>
      <c r="E295" s="55"/>
      <c r="F295" s="56"/>
    </row>
    <row r="296" spans="1:6">
      <c r="A296" s="2"/>
      <c r="B296" s="54"/>
      <c r="C296" s="54"/>
      <c r="D296" s="55"/>
      <c r="E296" s="55"/>
      <c r="F296" s="56"/>
    </row>
    <row r="297" spans="1:6">
      <c r="A297" s="2"/>
      <c r="B297" s="54"/>
      <c r="C297" s="54"/>
      <c r="D297" s="55"/>
      <c r="E297" s="55"/>
      <c r="F297" s="56"/>
    </row>
    <row r="298" spans="1:6">
      <c r="A298" s="2"/>
      <c r="B298" s="54"/>
      <c r="C298" s="54"/>
      <c r="D298" s="55"/>
      <c r="E298" s="55"/>
      <c r="F298" s="56"/>
    </row>
    <row r="299" spans="1:6">
      <c r="A299" s="2"/>
      <c r="B299" s="54"/>
      <c r="C299" s="54"/>
      <c r="D299" s="55"/>
      <c r="E299" s="55"/>
      <c r="F299" s="56"/>
    </row>
    <row r="300" spans="1:6">
      <c r="A300" s="2"/>
      <c r="B300" s="54"/>
      <c r="C300" s="54"/>
      <c r="D300" s="55"/>
      <c r="E300" s="55"/>
      <c r="F300" s="56"/>
    </row>
    <row r="301" spans="1:6">
      <c r="A301" s="2"/>
      <c r="B301" s="54"/>
      <c r="C301" s="54"/>
      <c r="D301" s="55"/>
      <c r="E301" s="55"/>
      <c r="F301" s="56"/>
    </row>
    <row r="302" spans="1:6">
      <c r="A302" s="2"/>
      <c r="B302" s="54"/>
      <c r="C302" s="54"/>
      <c r="D302" s="55"/>
      <c r="E302" s="55"/>
      <c r="F302" s="56"/>
    </row>
    <row r="303" spans="1:6">
      <c r="A303" s="2"/>
      <c r="B303" s="54"/>
      <c r="C303" s="54"/>
      <c r="D303" s="55"/>
      <c r="E303" s="55"/>
      <c r="F303" s="56"/>
    </row>
    <row r="304" spans="1:6">
      <c r="A304" s="2"/>
      <c r="B304" s="54"/>
      <c r="C304" s="54"/>
      <c r="D304" s="55"/>
      <c r="E304" s="55"/>
      <c r="F304" s="56"/>
    </row>
    <row r="305" spans="1:6">
      <c r="A305" s="2"/>
      <c r="B305" s="54"/>
      <c r="C305" s="54"/>
      <c r="D305" s="55"/>
      <c r="E305" s="55"/>
      <c r="F305" s="56"/>
    </row>
    <row r="306" spans="1:6" s="53" customFormat="1">
      <c r="A306" s="2"/>
      <c r="B306" s="54"/>
      <c r="C306" s="54"/>
      <c r="D306" s="55"/>
      <c r="E306" s="55"/>
      <c r="F306" s="56"/>
    </row>
    <row r="307" spans="1:6">
      <c r="A307" s="2"/>
      <c r="B307" s="54"/>
      <c r="C307" s="54"/>
      <c r="D307" s="55"/>
      <c r="E307" s="55"/>
      <c r="F307" s="56"/>
    </row>
    <row r="308" spans="1:6">
      <c r="A308" s="2"/>
      <c r="B308" s="54"/>
      <c r="C308" s="54"/>
      <c r="D308" s="55"/>
      <c r="E308" s="55"/>
      <c r="F308" s="56"/>
    </row>
    <row r="309" spans="1:6">
      <c r="A309" s="2"/>
      <c r="B309" s="54"/>
      <c r="C309" s="54"/>
      <c r="D309" s="55"/>
      <c r="E309" s="55"/>
      <c r="F309" s="56"/>
    </row>
    <row r="310" spans="1:6">
      <c r="A310" s="2"/>
      <c r="B310" s="54"/>
      <c r="C310" s="54"/>
      <c r="D310" s="55"/>
      <c r="E310" s="55"/>
      <c r="F310" s="56"/>
    </row>
    <row r="311" spans="1:6">
      <c r="A311" s="2"/>
      <c r="B311" s="54"/>
      <c r="C311" s="54"/>
      <c r="D311" s="55"/>
      <c r="E311" s="55"/>
      <c r="F311" s="56"/>
    </row>
    <row r="312" spans="1:6">
      <c r="A312" s="2"/>
      <c r="B312" s="54"/>
      <c r="C312" s="54"/>
      <c r="D312" s="55"/>
      <c r="E312" s="55"/>
      <c r="F312" s="56"/>
    </row>
    <row r="313" spans="1:6">
      <c r="A313" s="2"/>
      <c r="B313" s="54"/>
      <c r="C313" s="54"/>
      <c r="D313" s="55"/>
      <c r="E313" s="55"/>
      <c r="F313" s="56"/>
    </row>
    <row r="314" spans="1:6">
      <c r="A314" s="2"/>
      <c r="B314" s="54"/>
      <c r="C314" s="54"/>
      <c r="D314" s="55"/>
      <c r="E314" s="55"/>
      <c r="F314" s="56"/>
    </row>
    <row r="315" spans="1:6">
      <c r="A315" s="2"/>
      <c r="B315" s="54"/>
      <c r="C315" s="54"/>
      <c r="D315" s="55"/>
      <c r="E315" s="55"/>
      <c r="F315" s="56"/>
    </row>
    <row r="316" spans="1:6">
      <c r="A316" s="2"/>
      <c r="B316" s="54"/>
      <c r="C316" s="54"/>
      <c r="D316" s="55"/>
      <c r="E316" s="55"/>
      <c r="F316" s="56"/>
    </row>
  </sheetData>
  <mergeCells count="6">
    <mergeCell ref="A1:F1"/>
    <mergeCell ref="A2:F2"/>
    <mergeCell ref="A62:F62"/>
    <mergeCell ref="C63:F63"/>
    <mergeCell ref="C64:F64"/>
    <mergeCell ref="C65:F65"/>
  </mergeCells>
  <pageMargins left="0.6692913385826772" right="0.23622047244094491" top="0.74803149606299213" bottom="0.74803149606299213" header="0.31496062992125984" footer="0.31496062992125984"/>
  <pageSetup paperSize="9" scale="66" orientation="portrait" r:id="rId1"/>
  <headerFooter alignWithMargins="0"/>
  <rowBreaks count="4" manualBreakCount="4">
    <brk id="15" max="5" man="1"/>
    <brk id="30" max="5" man="1"/>
    <brk id="42" max="5" man="1"/>
    <brk id="60" max="5" man="1"/>
  </rowBreaks>
</worksheet>
</file>

<file path=xl/worksheets/sheet3.xml><?xml version="1.0" encoding="utf-8"?>
<worksheet xmlns="http://schemas.openxmlformats.org/spreadsheetml/2006/main" xmlns:r="http://schemas.openxmlformats.org/officeDocument/2006/relationships">
  <dimension ref="A1:K263"/>
  <sheetViews>
    <sheetView topLeftCell="A43" zoomScaleNormal="100" workbookViewId="0">
      <selection activeCell="C48" sqref="C48"/>
    </sheetView>
  </sheetViews>
  <sheetFormatPr defaultRowHeight="12.75"/>
  <cols>
    <col min="1" max="1" width="8.42578125" style="3" bestFit="1" customWidth="1"/>
    <col min="2" max="2" width="61.7109375" style="28" customWidth="1"/>
    <col min="3" max="3" width="10.85546875" style="28" customWidth="1"/>
    <col min="4" max="4" width="10.5703125" style="28" bestFit="1" customWidth="1"/>
    <col min="5" max="5" width="14" style="28" bestFit="1" customWidth="1"/>
    <col min="6" max="6" width="17" style="58" bestFit="1" customWidth="1"/>
    <col min="7" max="7" width="4.7109375" style="28" customWidth="1"/>
    <col min="8" max="16384" width="9.140625" style="28"/>
  </cols>
  <sheetData>
    <row r="1" spans="1:7" ht="25.5" customHeight="1" thickBot="1">
      <c r="A1" s="202" t="s">
        <v>20</v>
      </c>
      <c r="B1" s="202"/>
      <c r="C1" s="202"/>
      <c r="D1" s="202"/>
      <c r="E1" s="202"/>
      <c r="F1" s="202"/>
      <c r="G1" s="27"/>
    </row>
    <row r="2" spans="1:7" s="26" customFormat="1" ht="24.75" customHeight="1">
      <c r="A2" s="10">
        <v>1</v>
      </c>
      <c r="B2" s="29" t="s">
        <v>19</v>
      </c>
      <c r="C2" s="29" t="s">
        <v>0</v>
      </c>
      <c r="D2" s="29" t="s">
        <v>1</v>
      </c>
      <c r="E2" s="29" t="s">
        <v>21</v>
      </c>
      <c r="F2" s="30" t="s">
        <v>22</v>
      </c>
      <c r="G2" s="25"/>
    </row>
    <row r="3" spans="1:7" s="26" customFormat="1" ht="21" customHeight="1">
      <c r="A3" s="6">
        <v>1.1000000000000001</v>
      </c>
      <c r="B3" s="80" t="s">
        <v>29</v>
      </c>
      <c r="C3" s="7" t="s">
        <v>7</v>
      </c>
      <c r="D3" s="11">
        <v>1</v>
      </c>
      <c r="E3" s="23"/>
      <c r="F3" s="24">
        <f>D3*E3</f>
        <v>0</v>
      </c>
      <c r="G3" s="25"/>
    </row>
    <row r="4" spans="1:7" s="26" customFormat="1" ht="90.75">
      <c r="A4" s="6">
        <v>1.2</v>
      </c>
      <c r="B4" s="80" t="s">
        <v>164</v>
      </c>
      <c r="C4" s="7" t="s">
        <v>10</v>
      </c>
      <c r="D4" s="11">
        <v>3780.5</v>
      </c>
      <c r="E4" s="23"/>
      <c r="F4" s="24">
        <f t="shared" ref="F4:F16" si="0">D4*E4</f>
        <v>0</v>
      </c>
      <c r="G4" s="25"/>
    </row>
    <row r="5" spans="1:7" s="26" customFormat="1" ht="60">
      <c r="A5" s="6">
        <v>1.3</v>
      </c>
      <c r="B5" s="5" t="s">
        <v>120</v>
      </c>
      <c r="C5" s="7" t="s">
        <v>6</v>
      </c>
      <c r="D5" s="11">
        <v>2847</v>
      </c>
      <c r="E5" s="23"/>
      <c r="F5" s="24">
        <f t="shared" si="0"/>
        <v>0</v>
      </c>
      <c r="G5" s="25"/>
    </row>
    <row r="6" spans="1:7" s="26" customFormat="1" ht="45">
      <c r="A6" s="6">
        <v>1.4</v>
      </c>
      <c r="B6" s="80" t="s">
        <v>165</v>
      </c>
      <c r="C6" s="7" t="s">
        <v>10</v>
      </c>
      <c r="D6" s="11">
        <v>2268.3000000000002</v>
      </c>
      <c r="E6" s="23"/>
      <c r="F6" s="24">
        <f t="shared" si="0"/>
        <v>0</v>
      </c>
      <c r="G6" s="25"/>
    </row>
    <row r="7" spans="1:7" s="26" customFormat="1" ht="75">
      <c r="A7" s="6">
        <v>1.5</v>
      </c>
      <c r="B7" s="80" t="s">
        <v>166</v>
      </c>
      <c r="C7" s="7" t="s">
        <v>10</v>
      </c>
      <c r="D7" s="11">
        <v>1512.2</v>
      </c>
      <c r="E7" s="23"/>
      <c r="F7" s="24">
        <f t="shared" si="0"/>
        <v>0</v>
      </c>
      <c r="G7" s="25"/>
    </row>
    <row r="8" spans="1:7" s="26" customFormat="1" ht="45">
      <c r="A8" s="6">
        <v>1.6</v>
      </c>
      <c r="B8" s="5" t="s">
        <v>25</v>
      </c>
      <c r="C8" s="7" t="s">
        <v>6</v>
      </c>
      <c r="D8" s="11">
        <v>2847</v>
      </c>
      <c r="E8" s="23"/>
      <c r="F8" s="24">
        <f t="shared" si="0"/>
        <v>0</v>
      </c>
      <c r="G8" s="25"/>
    </row>
    <row r="9" spans="1:7" s="26" customFormat="1" ht="30">
      <c r="A9" s="6">
        <v>1.7</v>
      </c>
      <c r="B9" s="5" t="s">
        <v>26</v>
      </c>
      <c r="C9" s="7" t="s">
        <v>6</v>
      </c>
      <c r="D9" s="11">
        <v>2847</v>
      </c>
      <c r="E9" s="23"/>
      <c r="F9" s="24">
        <f t="shared" si="0"/>
        <v>0</v>
      </c>
      <c r="G9" s="25"/>
    </row>
    <row r="10" spans="1:7" s="26" customFormat="1" ht="45">
      <c r="A10" s="6">
        <v>1.8</v>
      </c>
      <c r="B10" s="5" t="s">
        <v>27</v>
      </c>
      <c r="C10" s="7" t="s">
        <v>11</v>
      </c>
      <c r="D10" s="84">
        <v>374.5</v>
      </c>
      <c r="E10" s="23"/>
      <c r="F10" s="24">
        <f t="shared" si="0"/>
        <v>0</v>
      </c>
      <c r="G10" s="25"/>
    </row>
    <row r="11" spans="1:7" ht="30">
      <c r="A11" s="6">
        <v>1.9</v>
      </c>
      <c r="B11" s="1" t="s">
        <v>28</v>
      </c>
      <c r="C11" s="7" t="s">
        <v>11</v>
      </c>
      <c r="D11" s="7">
        <v>174.9</v>
      </c>
      <c r="E11" s="23"/>
      <c r="F11" s="24">
        <f t="shared" si="0"/>
        <v>0</v>
      </c>
    </row>
    <row r="12" spans="1:7" s="26" customFormat="1" ht="45">
      <c r="A12" s="8">
        <v>1.1000000000000001</v>
      </c>
      <c r="B12" s="5" t="s">
        <v>121</v>
      </c>
      <c r="C12" s="7" t="s">
        <v>6</v>
      </c>
      <c r="D12" s="11">
        <v>2344</v>
      </c>
      <c r="E12" s="23"/>
      <c r="F12" s="24">
        <f t="shared" si="0"/>
        <v>0</v>
      </c>
      <c r="G12" s="25"/>
    </row>
    <row r="13" spans="1:7" s="26" customFormat="1" ht="30">
      <c r="A13" s="6">
        <v>1.1100000000000001</v>
      </c>
      <c r="B13" s="5" t="s">
        <v>122</v>
      </c>
      <c r="C13" s="7" t="s">
        <v>6</v>
      </c>
      <c r="D13" s="11">
        <v>2344</v>
      </c>
      <c r="E13" s="23"/>
      <c r="F13" s="24">
        <f t="shared" si="0"/>
        <v>0</v>
      </c>
      <c r="G13" s="25"/>
    </row>
    <row r="14" spans="1:7" s="26" customFormat="1" ht="75">
      <c r="A14" s="6">
        <v>1.1200000000000001</v>
      </c>
      <c r="B14" s="5" t="s">
        <v>159</v>
      </c>
      <c r="C14" s="7" t="s">
        <v>7</v>
      </c>
      <c r="D14" s="11">
        <v>1</v>
      </c>
      <c r="E14" s="23"/>
      <c r="F14" s="24">
        <f t="shared" si="0"/>
        <v>0</v>
      </c>
      <c r="G14" s="25"/>
    </row>
    <row r="15" spans="1:7" s="26" customFormat="1" ht="45">
      <c r="A15" s="6">
        <v>1.1299999999999999</v>
      </c>
      <c r="B15" s="5" t="s">
        <v>63</v>
      </c>
      <c r="C15" s="7" t="s">
        <v>10</v>
      </c>
      <c r="D15" s="11">
        <v>21.8</v>
      </c>
      <c r="E15" s="23"/>
      <c r="F15" s="24">
        <f t="shared" si="0"/>
        <v>0</v>
      </c>
      <c r="G15" s="25"/>
    </row>
    <row r="16" spans="1:7" s="26" customFormat="1" ht="45.75" thickBot="1">
      <c r="A16" s="20">
        <v>1.1399999999999999</v>
      </c>
      <c r="B16" s="83" t="s">
        <v>123</v>
      </c>
      <c r="C16" s="12" t="s">
        <v>6</v>
      </c>
      <c r="D16" s="13">
        <v>46.8</v>
      </c>
      <c r="E16" s="36"/>
      <c r="F16" s="37">
        <f t="shared" si="0"/>
        <v>0</v>
      </c>
      <c r="G16" s="25"/>
    </row>
    <row r="17" spans="1:8" s="26" customFormat="1" ht="16.5" thickBot="1">
      <c r="A17" s="17"/>
      <c r="B17" s="38"/>
      <c r="C17" s="21"/>
      <c r="D17" s="22"/>
      <c r="E17" s="40" t="s">
        <v>4</v>
      </c>
      <c r="F17" s="41">
        <f>SUM(F3:F16)</f>
        <v>0</v>
      </c>
      <c r="G17" s="25"/>
    </row>
    <row r="18" spans="1:8" s="35" customFormat="1" ht="16.5" thickBot="1">
      <c r="A18" s="17"/>
      <c r="B18" s="45"/>
      <c r="C18" s="21"/>
      <c r="D18" s="21"/>
      <c r="E18" s="46"/>
      <c r="F18" s="47"/>
      <c r="G18" s="25"/>
    </row>
    <row r="19" spans="1:8" s="26" customFormat="1" ht="24.75" customHeight="1">
      <c r="A19" s="10">
        <v>2</v>
      </c>
      <c r="B19" s="29" t="s">
        <v>18</v>
      </c>
      <c r="C19" s="29" t="s">
        <v>0</v>
      </c>
      <c r="D19" s="29" t="s">
        <v>1</v>
      </c>
      <c r="E19" s="29" t="s">
        <v>23</v>
      </c>
      <c r="F19" s="30" t="s">
        <v>22</v>
      </c>
      <c r="G19" s="25"/>
    </row>
    <row r="20" spans="1:8" s="26" customFormat="1" ht="91.5" customHeight="1">
      <c r="A20" s="6">
        <v>2.1</v>
      </c>
      <c r="B20" s="80" t="s">
        <v>181</v>
      </c>
      <c r="C20" s="7" t="s">
        <v>7</v>
      </c>
      <c r="D20" s="11">
        <v>1</v>
      </c>
      <c r="E20" s="108"/>
      <c r="F20" s="24">
        <f>D20*E20</f>
        <v>0</v>
      </c>
      <c r="G20" s="25"/>
    </row>
    <row r="21" spans="1:8" s="26" customFormat="1" ht="61.5">
      <c r="A21" s="6">
        <v>2.2000000000000002</v>
      </c>
      <c r="B21" s="80" t="s">
        <v>182</v>
      </c>
      <c r="C21" s="7" t="s">
        <v>5</v>
      </c>
      <c r="D21" s="11">
        <v>1</v>
      </c>
      <c r="E21" s="23"/>
      <c r="F21" s="24">
        <f t="shared" ref="F21:F43" si="1">D21*E21</f>
        <v>0</v>
      </c>
      <c r="G21" s="25"/>
      <c r="H21" s="115"/>
    </row>
    <row r="22" spans="1:8" s="26" customFormat="1" ht="61.5">
      <c r="A22" s="6">
        <v>2.2999999999999998</v>
      </c>
      <c r="B22" s="80" t="s">
        <v>183</v>
      </c>
      <c r="C22" s="7" t="s">
        <v>5</v>
      </c>
      <c r="D22" s="11">
        <v>1</v>
      </c>
      <c r="E22" s="23"/>
      <c r="F22" s="24">
        <f t="shared" si="1"/>
        <v>0</v>
      </c>
      <c r="G22" s="25"/>
      <c r="H22" s="115"/>
    </row>
    <row r="23" spans="1:8" s="26" customFormat="1" ht="60">
      <c r="A23" s="6">
        <v>2.4</v>
      </c>
      <c r="B23" s="80" t="s">
        <v>157</v>
      </c>
      <c r="C23" s="7" t="s">
        <v>10</v>
      </c>
      <c r="D23" s="11">
        <v>173.2</v>
      </c>
      <c r="E23" s="23"/>
      <c r="F23" s="24">
        <f t="shared" si="1"/>
        <v>0</v>
      </c>
      <c r="G23" s="25"/>
    </row>
    <row r="24" spans="1:8" s="26" customFormat="1" ht="60">
      <c r="A24" s="6">
        <v>2.5</v>
      </c>
      <c r="B24" s="80" t="s">
        <v>156</v>
      </c>
      <c r="C24" s="7" t="s">
        <v>10</v>
      </c>
      <c r="D24" s="11">
        <v>42.6</v>
      </c>
      <c r="E24" s="23"/>
      <c r="F24" s="24">
        <f t="shared" si="1"/>
        <v>0</v>
      </c>
      <c r="G24" s="25"/>
    </row>
    <row r="25" spans="1:8" s="26" customFormat="1" ht="30">
      <c r="A25" s="6">
        <v>2.6</v>
      </c>
      <c r="B25" s="80" t="s">
        <v>96</v>
      </c>
      <c r="C25" s="7" t="s">
        <v>10</v>
      </c>
      <c r="D25" s="11">
        <v>66.3</v>
      </c>
      <c r="E25" s="23"/>
      <c r="F25" s="24">
        <f t="shared" si="1"/>
        <v>0</v>
      </c>
      <c r="G25" s="25"/>
    </row>
    <row r="26" spans="1:8" s="26" customFormat="1" ht="62.25">
      <c r="A26" s="6">
        <v>2.7</v>
      </c>
      <c r="B26" s="80" t="s">
        <v>126</v>
      </c>
      <c r="C26" s="7" t="s">
        <v>11</v>
      </c>
      <c r="D26" s="84">
        <v>223</v>
      </c>
      <c r="E26" s="23"/>
      <c r="F26" s="24">
        <f t="shared" si="1"/>
        <v>0</v>
      </c>
      <c r="G26" s="25"/>
    </row>
    <row r="27" spans="1:8" s="26" customFormat="1" ht="30">
      <c r="A27" s="6">
        <v>2.8</v>
      </c>
      <c r="B27" s="59" t="s">
        <v>158</v>
      </c>
      <c r="C27" s="60" t="s">
        <v>11</v>
      </c>
      <c r="D27" s="61">
        <v>430.5</v>
      </c>
      <c r="E27" s="62"/>
      <c r="F27" s="24">
        <f t="shared" si="1"/>
        <v>0</v>
      </c>
      <c r="G27" s="25"/>
    </row>
    <row r="28" spans="1:8" s="26" customFormat="1" ht="60">
      <c r="A28" s="6">
        <v>2.9</v>
      </c>
      <c r="B28" s="59" t="s">
        <v>124</v>
      </c>
      <c r="C28" s="60" t="s">
        <v>5</v>
      </c>
      <c r="D28" s="61">
        <v>11</v>
      </c>
      <c r="E28" s="62"/>
      <c r="F28" s="24">
        <f t="shared" si="1"/>
        <v>0</v>
      </c>
      <c r="G28" s="25"/>
    </row>
    <row r="29" spans="1:8" s="26" customFormat="1" ht="60">
      <c r="A29" s="8">
        <v>2.1</v>
      </c>
      <c r="B29" s="80" t="s">
        <v>93</v>
      </c>
      <c r="C29" s="7" t="s">
        <v>11</v>
      </c>
      <c r="D29" s="11">
        <v>76.650000000000006</v>
      </c>
      <c r="E29" s="23"/>
      <c r="F29" s="90">
        <f t="shared" si="1"/>
        <v>0</v>
      </c>
      <c r="G29" s="25"/>
    </row>
    <row r="30" spans="1:8" s="26" customFormat="1" ht="75">
      <c r="A30" s="6">
        <v>2.11</v>
      </c>
      <c r="B30" s="5" t="s">
        <v>92</v>
      </c>
      <c r="C30" s="7" t="s">
        <v>11</v>
      </c>
      <c r="D30" s="11">
        <v>32</v>
      </c>
      <c r="E30" s="23"/>
      <c r="F30" s="90">
        <f t="shared" si="1"/>
        <v>0</v>
      </c>
      <c r="G30" s="25"/>
    </row>
    <row r="31" spans="1:8" s="26" customFormat="1" ht="60">
      <c r="A31" s="6">
        <v>2.12</v>
      </c>
      <c r="B31" s="5" t="s">
        <v>61</v>
      </c>
      <c r="C31" s="7" t="s">
        <v>11</v>
      </c>
      <c r="D31" s="11">
        <v>31.45</v>
      </c>
      <c r="E31" s="23"/>
      <c r="F31" s="90">
        <f t="shared" si="1"/>
        <v>0</v>
      </c>
      <c r="G31" s="25"/>
    </row>
    <row r="32" spans="1:8" s="115" customFormat="1" ht="60">
      <c r="A32" s="102">
        <v>2.13</v>
      </c>
      <c r="B32" s="59" t="s">
        <v>200</v>
      </c>
      <c r="C32" s="120" t="s">
        <v>11</v>
      </c>
      <c r="D32" s="97">
        <v>67.400000000000006</v>
      </c>
      <c r="E32" s="121"/>
      <c r="F32" s="90">
        <f t="shared" si="1"/>
        <v>0</v>
      </c>
      <c r="G32" s="119"/>
    </row>
    <row r="33" spans="1:11" s="115" customFormat="1" ht="60">
      <c r="A33" s="102">
        <v>2.14</v>
      </c>
      <c r="B33" s="59" t="s">
        <v>263</v>
      </c>
      <c r="C33" s="120" t="s">
        <v>11</v>
      </c>
      <c r="D33" s="97">
        <v>26.5</v>
      </c>
      <c r="E33" s="121"/>
      <c r="F33" s="90">
        <f t="shared" si="1"/>
        <v>0</v>
      </c>
      <c r="G33" s="119"/>
    </row>
    <row r="34" spans="1:11" s="26" customFormat="1" ht="60">
      <c r="A34" s="6">
        <v>2.15</v>
      </c>
      <c r="B34" s="86" t="s">
        <v>94</v>
      </c>
      <c r="C34" s="60" t="s">
        <v>11</v>
      </c>
      <c r="D34" s="61">
        <v>42.3</v>
      </c>
      <c r="E34" s="62"/>
      <c r="F34" s="90">
        <f t="shared" si="1"/>
        <v>0</v>
      </c>
      <c r="G34" s="25"/>
      <c r="K34" s="85"/>
    </row>
    <row r="35" spans="1:11" s="26" customFormat="1" ht="90.75">
      <c r="A35" s="6">
        <v>2.16</v>
      </c>
      <c r="B35" s="86" t="s">
        <v>186</v>
      </c>
      <c r="C35" s="60" t="s">
        <v>11</v>
      </c>
      <c r="D35" s="97">
        <v>88</v>
      </c>
      <c r="E35" s="62"/>
      <c r="F35" s="90">
        <f t="shared" si="1"/>
        <v>0</v>
      </c>
      <c r="G35" s="25"/>
      <c r="K35" s="85"/>
    </row>
    <row r="36" spans="1:11" s="26" customFormat="1" ht="87.75" customHeight="1">
      <c r="A36" s="6">
        <v>2.17</v>
      </c>
      <c r="B36" s="86" t="s">
        <v>187</v>
      </c>
      <c r="C36" s="60" t="s">
        <v>11</v>
      </c>
      <c r="D36" s="97">
        <v>121.9</v>
      </c>
      <c r="E36" s="62"/>
      <c r="F36" s="90">
        <f t="shared" si="1"/>
        <v>0</v>
      </c>
      <c r="G36" s="25"/>
      <c r="K36" s="85"/>
    </row>
    <row r="37" spans="1:11" s="26" customFormat="1" ht="90">
      <c r="A37" s="8">
        <v>2.1800000000000002</v>
      </c>
      <c r="B37" s="86" t="s">
        <v>185</v>
      </c>
      <c r="C37" s="60" t="s">
        <v>11</v>
      </c>
      <c r="D37" s="97">
        <v>103.5</v>
      </c>
      <c r="E37" s="62"/>
      <c r="F37" s="90">
        <f t="shared" si="1"/>
        <v>0</v>
      </c>
      <c r="G37" s="25"/>
      <c r="K37" s="85"/>
    </row>
    <row r="38" spans="1:11" s="26" customFormat="1" ht="45">
      <c r="A38" s="6">
        <v>2.19</v>
      </c>
      <c r="B38" s="59" t="s">
        <v>95</v>
      </c>
      <c r="C38" s="60" t="s">
        <v>11</v>
      </c>
      <c r="D38" s="61">
        <v>58.2</v>
      </c>
      <c r="E38" s="62"/>
      <c r="F38" s="90">
        <f t="shared" si="1"/>
        <v>0</v>
      </c>
      <c r="G38" s="25"/>
      <c r="K38" s="85"/>
    </row>
    <row r="39" spans="1:11" s="26" customFormat="1" ht="60">
      <c r="A39" s="6">
        <v>2.2000000000000002</v>
      </c>
      <c r="B39" s="59" t="s">
        <v>188</v>
      </c>
      <c r="C39" s="60" t="s">
        <v>11</v>
      </c>
      <c r="D39" s="97">
        <v>247.4</v>
      </c>
      <c r="E39" s="62"/>
      <c r="F39" s="90">
        <f t="shared" si="1"/>
        <v>0</v>
      </c>
      <c r="G39" s="25"/>
      <c r="K39" s="85"/>
    </row>
    <row r="40" spans="1:11" s="26" customFormat="1" ht="60.75">
      <c r="A40" s="6">
        <v>2.21</v>
      </c>
      <c r="B40" s="59" t="s">
        <v>184</v>
      </c>
      <c r="C40" s="60" t="s">
        <v>5</v>
      </c>
      <c r="D40" s="61">
        <v>22</v>
      </c>
      <c r="E40" s="62"/>
      <c r="F40" s="90">
        <f t="shared" si="1"/>
        <v>0</v>
      </c>
      <c r="G40" s="25"/>
      <c r="K40" s="85"/>
    </row>
    <row r="41" spans="1:11" s="26" customFormat="1" ht="45">
      <c r="A41" s="102">
        <v>2.2200000000000002</v>
      </c>
      <c r="B41" s="59" t="s">
        <v>125</v>
      </c>
      <c r="C41" s="60" t="s">
        <v>11</v>
      </c>
      <c r="D41" s="61">
        <v>175</v>
      </c>
      <c r="E41" s="62"/>
      <c r="F41" s="90">
        <f t="shared" si="1"/>
        <v>0</v>
      </c>
      <c r="G41" s="25"/>
      <c r="K41" s="85"/>
    </row>
    <row r="42" spans="1:11" s="26" customFormat="1" ht="90.75">
      <c r="A42" s="8">
        <v>2.23</v>
      </c>
      <c r="B42" s="80" t="s">
        <v>62</v>
      </c>
      <c r="C42" s="7" t="s">
        <v>11</v>
      </c>
      <c r="D42" s="11">
        <v>7.5</v>
      </c>
      <c r="E42" s="23"/>
      <c r="F42" s="90">
        <f t="shared" si="1"/>
        <v>0</v>
      </c>
      <c r="G42" s="25"/>
    </row>
    <row r="43" spans="1:11" s="26" customFormat="1" ht="78" thickBot="1">
      <c r="A43" s="103">
        <v>2.2400000000000002</v>
      </c>
      <c r="B43" s="101" t="s">
        <v>149</v>
      </c>
      <c r="C43" s="104" t="s">
        <v>7</v>
      </c>
      <c r="D43" s="105">
        <v>1</v>
      </c>
      <c r="E43" s="116"/>
      <c r="F43" s="117">
        <f t="shared" si="1"/>
        <v>0</v>
      </c>
      <c r="G43" s="25"/>
    </row>
    <row r="44" spans="1:11" s="26" customFormat="1" ht="16.5" thickBot="1">
      <c r="A44" s="14"/>
      <c r="B44" s="49"/>
      <c r="C44" s="15"/>
      <c r="D44" s="16"/>
      <c r="E44" s="50" t="s">
        <v>4</v>
      </c>
      <c r="F44" s="51">
        <f>SUM(F20:F43)</f>
        <v>0</v>
      </c>
      <c r="G44" s="25"/>
    </row>
    <row r="45" spans="1:11">
      <c r="A45" s="2"/>
      <c r="B45" s="54"/>
      <c r="C45" s="54"/>
      <c r="D45" s="55"/>
      <c r="E45" s="55"/>
      <c r="F45" s="56"/>
    </row>
    <row r="46" spans="1:11" s="26" customFormat="1" ht="16.5" thickBot="1">
      <c r="A46" s="18"/>
      <c r="B46" s="70"/>
      <c r="C46" s="19"/>
      <c r="D46" s="52"/>
      <c r="E46" s="71"/>
      <c r="F46" s="44"/>
      <c r="G46" s="25"/>
    </row>
    <row r="47" spans="1:11" s="26" customFormat="1" ht="47.25">
      <c r="A47" s="10">
        <v>3</v>
      </c>
      <c r="B47" s="29" t="s">
        <v>104</v>
      </c>
      <c r="C47" s="29" t="s">
        <v>0</v>
      </c>
      <c r="D47" s="29" t="s">
        <v>1</v>
      </c>
      <c r="E47" s="29" t="s">
        <v>23</v>
      </c>
      <c r="F47" s="30" t="s">
        <v>22</v>
      </c>
      <c r="G47" s="25"/>
    </row>
    <row r="48" spans="1:11" s="26" customFormat="1" ht="342.75" customHeight="1" thickBot="1">
      <c r="A48" s="6">
        <v>3.1</v>
      </c>
      <c r="B48" s="98" t="s">
        <v>301</v>
      </c>
      <c r="C48" s="7" t="s">
        <v>7</v>
      </c>
      <c r="D48" s="11">
        <v>1</v>
      </c>
      <c r="E48" s="23"/>
      <c r="F48" s="24">
        <f>D48*E48</f>
        <v>0</v>
      </c>
      <c r="G48" s="25"/>
    </row>
    <row r="49" spans="1:7" s="26" customFormat="1" ht="16.5" thickBot="1">
      <c r="A49" s="14"/>
      <c r="B49" s="49"/>
      <c r="C49" s="15"/>
      <c r="D49" s="16"/>
      <c r="E49" s="50" t="s">
        <v>4</v>
      </c>
      <c r="F49" s="51">
        <f>SUM(F48:F48)</f>
        <v>0</v>
      </c>
      <c r="G49" s="25"/>
    </row>
    <row r="50" spans="1:7">
      <c r="A50" s="2"/>
      <c r="B50" s="54"/>
      <c r="C50" s="54"/>
      <c r="D50" s="55"/>
      <c r="E50" s="55"/>
      <c r="F50" s="56"/>
    </row>
    <row r="51" spans="1:7" s="35" customFormat="1" ht="16.5" thickBot="1">
      <c r="A51" s="214" t="s">
        <v>87</v>
      </c>
      <c r="B51" s="214"/>
      <c r="C51" s="214"/>
      <c r="D51" s="214"/>
      <c r="E51" s="214"/>
      <c r="F51" s="214"/>
      <c r="G51" s="25"/>
    </row>
    <row r="52" spans="1:7" ht="15">
      <c r="A52" s="75">
        <v>1</v>
      </c>
      <c r="B52" s="76" t="s">
        <v>86</v>
      </c>
      <c r="C52" s="215">
        <f>F17</f>
        <v>0</v>
      </c>
      <c r="D52" s="215"/>
      <c r="E52" s="215"/>
      <c r="F52" s="216"/>
    </row>
    <row r="53" spans="1:7" ht="15.75" customHeight="1">
      <c r="A53" s="87">
        <v>2</v>
      </c>
      <c r="B53" s="88" t="s">
        <v>88</v>
      </c>
      <c r="C53" s="217">
        <f>F44</f>
        <v>0</v>
      </c>
      <c r="D53" s="217"/>
      <c r="E53" s="217"/>
      <c r="F53" s="218"/>
    </row>
    <row r="54" spans="1:7" ht="15.75" customHeight="1" thickBot="1">
      <c r="A54" s="77">
        <v>3</v>
      </c>
      <c r="B54" s="78" t="s">
        <v>89</v>
      </c>
      <c r="C54" s="222">
        <f>F49</f>
        <v>0</v>
      </c>
      <c r="D54" s="222"/>
      <c r="E54" s="222"/>
      <c r="F54" s="223"/>
    </row>
    <row r="55" spans="1:7" ht="21" thickBot="1">
      <c r="A55" s="74"/>
      <c r="B55" s="118" t="s">
        <v>51</v>
      </c>
      <c r="C55" s="219">
        <f>SUM(C52:C54)</f>
        <v>0</v>
      </c>
      <c r="D55" s="220"/>
      <c r="E55" s="220"/>
      <c r="F55" s="221"/>
    </row>
    <row r="56" spans="1:7">
      <c r="A56" s="2"/>
      <c r="B56" s="54"/>
      <c r="C56" s="54"/>
      <c r="D56" s="55"/>
      <c r="E56" s="55"/>
      <c r="F56" s="56"/>
    </row>
    <row r="57" spans="1:7">
      <c r="A57" s="2"/>
      <c r="B57" s="54"/>
      <c r="C57" s="54"/>
      <c r="D57" s="55"/>
      <c r="E57" s="55"/>
      <c r="F57" s="56"/>
    </row>
    <row r="58" spans="1:7" ht="41.25" customHeight="1">
      <c r="A58" s="2"/>
      <c r="B58" s="54"/>
      <c r="C58" s="54"/>
      <c r="D58" s="55"/>
      <c r="E58" s="55"/>
      <c r="F58" s="56"/>
    </row>
    <row r="59" spans="1:7" ht="15" customHeight="1">
      <c r="A59" s="2"/>
      <c r="B59" s="54"/>
      <c r="C59" s="54"/>
      <c r="D59" s="55"/>
      <c r="E59" s="55"/>
      <c r="F59" s="56"/>
    </row>
    <row r="60" spans="1:7" ht="15.75" customHeight="1">
      <c r="A60" s="2"/>
      <c r="B60" s="54"/>
      <c r="C60" s="54"/>
      <c r="D60" s="55"/>
      <c r="E60" s="55"/>
      <c r="F60" s="56"/>
    </row>
    <row r="61" spans="1:7" ht="15.75" customHeight="1">
      <c r="A61" s="2"/>
      <c r="B61" s="54"/>
      <c r="C61" s="54"/>
      <c r="D61" s="55"/>
      <c r="E61" s="55"/>
      <c r="F61" s="56"/>
    </row>
    <row r="62" spans="1:7">
      <c r="A62" s="2"/>
      <c r="B62" s="54"/>
      <c r="C62" s="54"/>
      <c r="D62" s="55"/>
      <c r="E62" s="55"/>
      <c r="F62" s="56"/>
    </row>
    <row r="63" spans="1:7" ht="15.75" customHeight="1">
      <c r="A63" s="2"/>
      <c r="B63" s="54"/>
      <c r="C63" s="54"/>
      <c r="D63" s="55"/>
      <c r="E63" s="55"/>
      <c r="F63" s="56"/>
    </row>
    <row r="64" spans="1:7">
      <c r="A64" s="2"/>
      <c r="B64" s="54"/>
      <c r="C64" s="54"/>
      <c r="D64" s="55"/>
      <c r="E64" s="55"/>
      <c r="F64" s="56"/>
    </row>
    <row r="65" spans="1:6">
      <c r="A65" s="2"/>
      <c r="B65" s="54"/>
      <c r="C65" s="54"/>
      <c r="D65" s="55"/>
      <c r="E65" s="55"/>
      <c r="F65" s="56"/>
    </row>
    <row r="66" spans="1:6">
      <c r="A66" s="2"/>
      <c r="B66" s="54"/>
      <c r="C66" s="54"/>
      <c r="D66" s="55"/>
      <c r="E66" s="55"/>
      <c r="F66" s="56"/>
    </row>
    <row r="67" spans="1:6">
      <c r="A67" s="2"/>
      <c r="B67" s="54"/>
      <c r="C67" s="54"/>
      <c r="D67" s="55"/>
      <c r="E67" s="55"/>
      <c r="F67" s="56"/>
    </row>
    <row r="68" spans="1:6">
      <c r="A68" s="2"/>
      <c r="B68" s="54"/>
      <c r="C68" s="54"/>
      <c r="D68" s="55"/>
      <c r="E68" s="55"/>
      <c r="F68" s="56"/>
    </row>
    <row r="69" spans="1:6" ht="40.5" customHeight="1">
      <c r="A69" s="2"/>
      <c r="B69" s="54"/>
      <c r="C69" s="54"/>
      <c r="D69" s="55"/>
      <c r="E69" s="55"/>
      <c r="F69" s="56"/>
    </row>
    <row r="70" spans="1:6">
      <c r="A70" s="2"/>
      <c r="B70" s="54"/>
      <c r="C70" s="54"/>
      <c r="D70" s="55"/>
      <c r="E70" s="55"/>
      <c r="F70" s="56"/>
    </row>
    <row r="71" spans="1:6" ht="15.75" customHeight="1">
      <c r="A71" s="2"/>
      <c r="B71" s="54"/>
      <c r="C71" s="54"/>
      <c r="D71" s="55"/>
      <c r="E71" s="55"/>
      <c r="F71" s="56"/>
    </row>
    <row r="72" spans="1:6" ht="15.75" customHeight="1">
      <c r="A72" s="2"/>
      <c r="B72" s="54"/>
      <c r="C72" s="54"/>
      <c r="D72" s="55"/>
      <c r="E72" s="55"/>
      <c r="F72" s="56"/>
    </row>
    <row r="73" spans="1:6" ht="15.75" customHeight="1">
      <c r="A73" s="2"/>
      <c r="B73" s="54"/>
      <c r="C73" s="54"/>
      <c r="D73" s="55"/>
      <c r="E73" s="55"/>
      <c r="F73" s="56"/>
    </row>
    <row r="74" spans="1:6" ht="15.75" customHeight="1">
      <c r="A74" s="2"/>
      <c r="B74" s="54"/>
      <c r="C74" s="54"/>
      <c r="D74" s="55"/>
      <c r="E74" s="55"/>
      <c r="F74" s="56"/>
    </row>
    <row r="75" spans="1:6" ht="15.75" customHeight="1">
      <c r="A75" s="2"/>
      <c r="B75" s="54"/>
      <c r="C75" s="54"/>
      <c r="D75" s="55"/>
      <c r="E75" s="55"/>
      <c r="F75" s="56"/>
    </row>
    <row r="76" spans="1:6" ht="15.75" customHeight="1">
      <c r="A76" s="2"/>
      <c r="B76" s="54"/>
      <c r="C76" s="54"/>
      <c r="D76" s="55"/>
      <c r="E76" s="55"/>
      <c r="F76" s="56"/>
    </row>
    <row r="77" spans="1:6" ht="15.75" customHeight="1">
      <c r="A77" s="2"/>
      <c r="B77" s="54"/>
      <c r="C77" s="54"/>
      <c r="D77" s="55"/>
      <c r="E77" s="55"/>
      <c r="F77" s="56"/>
    </row>
    <row r="78" spans="1:6" ht="15.75" customHeight="1">
      <c r="A78" s="2"/>
      <c r="B78" s="54"/>
      <c r="C78" s="54"/>
      <c r="D78" s="55"/>
      <c r="E78" s="55"/>
      <c r="F78" s="56"/>
    </row>
    <row r="79" spans="1:6" ht="15.75" customHeight="1">
      <c r="A79" s="2"/>
      <c r="B79" s="54"/>
      <c r="C79" s="54"/>
      <c r="D79" s="55"/>
      <c r="E79" s="55"/>
      <c r="F79" s="56"/>
    </row>
    <row r="80" spans="1:6" ht="15.75" customHeight="1">
      <c r="A80" s="2"/>
      <c r="B80" s="54"/>
      <c r="C80" s="54"/>
      <c r="D80" s="55"/>
      <c r="E80" s="55"/>
      <c r="F80" s="56"/>
    </row>
    <row r="81" spans="1:6" ht="15.75" customHeight="1">
      <c r="A81" s="2"/>
      <c r="B81" s="54"/>
      <c r="C81" s="54"/>
      <c r="D81" s="55"/>
      <c r="E81" s="55"/>
      <c r="F81" s="56"/>
    </row>
    <row r="82" spans="1:6" ht="15.75" customHeight="1">
      <c r="A82" s="2"/>
      <c r="B82" s="54"/>
      <c r="C82" s="54"/>
      <c r="D82" s="55"/>
      <c r="E82" s="55"/>
      <c r="F82" s="56"/>
    </row>
    <row r="83" spans="1:6" ht="15.75" customHeight="1">
      <c r="A83" s="2"/>
      <c r="B83" s="54"/>
      <c r="C83" s="54"/>
      <c r="D83" s="55"/>
      <c r="E83" s="55"/>
      <c r="F83" s="56"/>
    </row>
    <row r="84" spans="1:6" ht="15.75" customHeight="1">
      <c r="A84" s="2"/>
      <c r="B84" s="54"/>
      <c r="C84" s="54"/>
      <c r="D84" s="55"/>
      <c r="E84" s="55"/>
      <c r="F84" s="56"/>
    </row>
    <row r="85" spans="1:6">
      <c r="A85" s="2"/>
      <c r="B85" s="54"/>
      <c r="C85" s="54"/>
      <c r="D85" s="55"/>
      <c r="E85" s="55"/>
      <c r="F85" s="56"/>
    </row>
    <row r="86" spans="1:6">
      <c r="A86" s="2"/>
      <c r="B86" s="54"/>
      <c r="C86" s="54"/>
      <c r="D86" s="55"/>
      <c r="E86" s="55"/>
      <c r="F86" s="56"/>
    </row>
    <row r="87" spans="1:6">
      <c r="A87" s="2"/>
      <c r="B87" s="54"/>
      <c r="C87" s="54"/>
      <c r="D87" s="55"/>
      <c r="E87" s="55"/>
      <c r="F87" s="56"/>
    </row>
    <row r="88" spans="1:6">
      <c r="A88" s="2"/>
      <c r="B88" s="54"/>
      <c r="C88" s="54"/>
      <c r="D88" s="55"/>
      <c r="E88" s="55"/>
      <c r="F88" s="56"/>
    </row>
    <row r="89" spans="1:6">
      <c r="A89" s="2"/>
      <c r="B89" s="54"/>
      <c r="C89" s="54"/>
      <c r="D89" s="55"/>
      <c r="E89" s="55"/>
      <c r="F89" s="56"/>
    </row>
    <row r="90" spans="1:6">
      <c r="A90" s="2"/>
      <c r="B90" s="54"/>
      <c r="C90" s="54"/>
      <c r="D90" s="55"/>
      <c r="E90" s="55"/>
      <c r="F90" s="56"/>
    </row>
    <row r="91" spans="1:6">
      <c r="A91" s="2"/>
      <c r="B91" s="54"/>
      <c r="C91" s="54"/>
      <c r="D91" s="55"/>
      <c r="E91" s="55"/>
      <c r="F91" s="56"/>
    </row>
    <row r="92" spans="1:6">
      <c r="A92" s="2"/>
      <c r="B92" s="54"/>
      <c r="C92" s="54"/>
      <c r="D92" s="55"/>
      <c r="E92" s="55"/>
      <c r="F92" s="56"/>
    </row>
    <row r="93" spans="1:6">
      <c r="A93" s="2"/>
      <c r="B93" s="54"/>
      <c r="C93" s="54"/>
      <c r="D93" s="55"/>
      <c r="E93" s="55"/>
      <c r="F93" s="56"/>
    </row>
    <row r="94" spans="1:6">
      <c r="A94" s="2"/>
      <c r="B94" s="54"/>
      <c r="C94" s="54"/>
      <c r="D94" s="55"/>
      <c r="E94" s="55"/>
      <c r="F94" s="56"/>
    </row>
    <row r="95" spans="1:6">
      <c r="A95" s="2"/>
      <c r="B95" s="54"/>
      <c r="C95" s="54"/>
      <c r="D95" s="55"/>
      <c r="E95" s="55"/>
      <c r="F95" s="56"/>
    </row>
    <row r="96" spans="1:6">
      <c r="A96" s="2"/>
      <c r="B96" s="54"/>
      <c r="C96" s="54"/>
      <c r="D96" s="55"/>
      <c r="E96" s="55"/>
      <c r="F96" s="56"/>
    </row>
    <row r="97" spans="1:6">
      <c r="A97" s="2"/>
      <c r="B97" s="54"/>
      <c r="C97" s="54"/>
      <c r="D97" s="55"/>
      <c r="E97" s="55"/>
      <c r="F97" s="56"/>
    </row>
    <row r="98" spans="1:6">
      <c r="A98" s="2"/>
      <c r="B98" s="54"/>
      <c r="C98" s="54"/>
      <c r="D98" s="55"/>
      <c r="E98" s="55"/>
      <c r="F98" s="56"/>
    </row>
    <row r="99" spans="1:6">
      <c r="A99" s="2"/>
      <c r="B99" s="54"/>
      <c r="C99" s="54"/>
      <c r="D99" s="55"/>
      <c r="E99" s="55"/>
      <c r="F99" s="56"/>
    </row>
    <row r="100" spans="1:6">
      <c r="A100" s="2"/>
      <c r="B100" s="54"/>
      <c r="C100" s="54"/>
      <c r="D100" s="55"/>
      <c r="E100" s="55"/>
      <c r="F100" s="56"/>
    </row>
    <row r="101" spans="1:6">
      <c r="A101" s="2"/>
      <c r="B101" s="54"/>
      <c r="C101" s="54"/>
      <c r="D101" s="55"/>
      <c r="E101" s="55"/>
      <c r="F101" s="56"/>
    </row>
    <row r="102" spans="1:6">
      <c r="A102" s="2"/>
      <c r="B102" s="54"/>
      <c r="C102" s="54"/>
      <c r="D102" s="55"/>
      <c r="E102" s="55"/>
      <c r="F102" s="56"/>
    </row>
    <row r="103" spans="1:6">
      <c r="A103" s="2"/>
      <c r="B103" s="54"/>
      <c r="C103" s="54"/>
      <c r="D103" s="55"/>
      <c r="E103" s="55"/>
      <c r="F103" s="56"/>
    </row>
    <row r="104" spans="1:6">
      <c r="A104" s="2"/>
      <c r="B104" s="54"/>
      <c r="C104" s="54"/>
      <c r="D104" s="55"/>
      <c r="E104" s="55"/>
      <c r="F104" s="56"/>
    </row>
    <row r="105" spans="1:6">
      <c r="A105" s="2"/>
      <c r="B105" s="54"/>
      <c r="C105" s="54"/>
      <c r="D105" s="55"/>
      <c r="E105" s="55"/>
      <c r="F105" s="56"/>
    </row>
    <row r="106" spans="1:6">
      <c r="A106" s="2"/>
      <c r="B106" s="54"/>
      <c r="C106" s="54"/>
      <c r="D106" s="55"/>
      <c r="E106" s="55"/>
      <c r="F106" s="56"/>
    </row>
    <row r="107" spans="1:6">
      <c r="A107" s="2"/>
      <c r="B107" s="54"/>
      <c r="C107" s="54"/>
      <c r="D107" s="55"/>
      <c r="E107" s="55"/>
      <c r="F107" s="56"/>
    </row>
    <row r="108" spans="1:6">
      <c r="A108" s="2"/>
      <c r="B108" s="54"/>
      <c r="C108" s="54"/>
      <c r="D108" s="55"/>
      <c r="E108" s="55"/>
      <c r="F108" s="56"/>
    </row>
    <row r="109" spans="1:6">
      <c r="A109" s="2"/>
      <c r="B109" s="54"/>
      <c r="C109" s="54"/>
      <c r="D109" s="55"/>
      <c r="E109" s="55"/>
      <c r="F109" s="56"/>
    </row>
    <row r="110" spans="1:6">
      <c r="A110" s="2"/>
      <c r="B110" s="54"/>
      <c r="C110" s="54"/>
      <c r="D110" s="55"/>
      <c r="E110" s="55"/>
      <c r="F110" s="56"/>
    </row>
    <row r="111" spans="1:6">
      <c r="A111" s="2"/>
      <c r="B111" s="54"/>
      <c r="C111" s="54"/>
      <c r="D111" s="55"/>
      <c r="E111" s="55"/>
      <c r="F111" s="56"/>
    </row>
    <row r="112" spans="1:6">
      <c r="A112" s="2"/>
      <c r="B112" s="54"/>
      <c r="C112" s="54"/>
      <c r="D112" s="55"/>
      <c r="E112" s="55"/>
      <c r="F112" s="56"/>
    </row>
    <row r="113" spans="1:6">
      <c r="A113" s="2"/>
      <c r="B113" s="54"/>
      <c r="C113" s="54"/>
      <c r="D113" s="55"/>
      <c r="E113" s="55"/>
      <c r="F113" s="56"/>
    </row>
    <row r="114" spans="1:6">
      <c r="A114" s="2"/>
      <c r="B114" s="54"/>
      <c r="C114" s="54"/>
      <c r="D114" s="55"/>
      <c r="E114" s="55"/>
      <c r="F114" s="56"/>
    </row>
    <row r="115" spans="1:6">
      <c r="A115" s="2"/>
      <c r="B115" s="54"/>
      <c r="C115" s="54"/>
      <c r="D115" s="55"/>
      <c r="E115" s="55"/>
      <c r="F115" s="56"/>
    </row>
    <row r="116" spans="1:6">
      <c r="A116" s="2"/>
      <c r="B116" s="54"/>
      <c r="C116" s="54"/>
      <c r="D116" s="55"/>
      <c r="E116" s="55"/>
      <c r="F116" s="56"/>
    </row>
    <row r="117" spans="1:6">
      <c r="A117" s="2"/>
      <c r="B117" s="54"/>
      <c r="C117" s="54"/>
      <c r="D117" s="55"/>
      <c r="E117" s="55"/>
      <c r="F117" s="56"/>
    </row>
    <row r="118" spans="1:6">
      <c r="A118" s="2"/>
      <c r="B118" s="54"/>
      <c r="C118" s="54"/>
      <c r="D118" s="55"/>
      <c r="E118" s="55"/>
      <c r="F118" s="56"/>
    </row>
    <row r="119" spans="1:6">
      <c r="A119" s="2"/>
      <c r="B119" s="54"/>
      <c r="C119" s="54"/>
      <c r="D119" s="55"/>
      <c r="E119" s="55"/>
      <c r="F119" s="56"/>
    </row>
    <row r="120" spans="1:6">
      <c r="A120" s="2"/>
      <c r="B120" s="54"/>
      <c r="C120" s="54"/>
      <c r="D120" s="55"/>
      <c r="E120" s="55"/>
      <c r="F120" s="56"/>
    </row>
    <row r="121" spans="1:6">
      <c r="A121" s="2"/>
      <c r="B121" s="54"/>
      <c r="C121" s="54"/>
      <c r="D121" s="55"/>
      <c r="E121" s="55"/>
      <c r="F121" s="56"/>
    </row>
    <row r="122" spans="1:6">
      <c r="A122" s="2"/>
      <c r="B122" s="54"/>
      <c r="C122" s="54"/>
      <c r="D122" s="55"/>
      <c r="E122" s="55"/>
      <c r="F122" s="56"/>
    </row>
    <row r="123" spans="1:6">
      <c r="A123" s="2"/>
      <c r="B123" s="54"/>
      <c r="C123" s="54"/>
      <c r="D123" s="55"/>
      <c r="E123" s="55"/>
      <c r="F123" s="56"/>
    </row>
    <row r="124" spans="1:6">
      <c r="A124" s="2"/>
      <c r="B124" s="54"/>
      <c r="C124" s="54"/>
      <c r="D124" s="55"/>
      <c r="E124" s="55"/>
      <c r="F124" s="56"/>
    </row>
    <row r="125" spans="1:6">
      <c r="A125" s="2"/>
      <c r="B125" s="54"/>
      <c r="C125" s="54"/>
      <c r="D125" s="55"/>
      <c r="E125" s="55"/>
      <c r="F125" s="56"/>
    </row>
    <row r="126" spans="1:6">
      <c r="A126" s="2"/>
      <c r="B126" s="54"/>
      <c r="C126" s="54"/>
      <c r="D126" s="55"/>
      <c r="E126" s="55"/>
      <c r="F126" s="56"/>
    </row>
    <row r="127" spans="1:6">
      <c r="A127" s="2"/>
      <c r="B127" s="54"/>
      <c r="C127" s="54"/>
      <c r="D127" s="55"/>
      <c r="E127" s="55"/>
      <c r="F127" s="56"/>
    </row>
    <row r="128" spans="1:6">
      <c r="A128" s="2"/>
      <c r="B128" s="54"/>
      <c r="C128" s="54"/>
      <c r="D128" s="55"/>
      <c r="E128" s="55"/>
      <c r="F128" s="56"/>
    </row>
    <row r="129" spans="1:6">
      <c r="A129" s="2"/>
      <c r="B129" s="54"/>
      <c r="C129" s="54"/>
      <c r="D129" s="55"/>
      <c r="E129" s="55"/>
      <c r="F129" s="56"/>
    </row>
    <row r="130" spans="1:6">
      <c r="A130" s="2"/>
      <c r="B130" s="54"/>
      <c r="C130" s="54"/>
      <c r="D130" s="55"/>
      <c r="E130" s="55"/>
      <c r="F130" s="56"/>
    </row>
    <row r="131" spans="1:6">
      <c r="A131" s="2"/>
      <c r="B131" s="54"/>
      <c r="C131" s="54"/>
      <c r="D131" s="55"/>
      <c r="E131" s="55"/>
      <c r="F131" s="56"/>
    </row>
    <row r="132" spans="1:6">
      <c r="A132" s="2"/>
      <c r="B132" s="54"/>
      <c r="C132" s="54"/>
      <c r="D132" s="55"/>
      <c r="E132" s="55"/>
      <c r="F132" s="56"/>
    </row>
    <row r="133" spans="1:6">
      <c r="A133" s="2"/>
      <c r="B133" s="54"/>
      <c r="C133" s="54"/>
      <c r="D133" s="55"/>
      <c r="E133" s="55"/>
      <c r="F133" s="56"/>
    </row>
    <row r="134" spans="1:6">
      <c r="A134" s="2"/>
      <c r="B134" s="54"/>
      <c r="C134" s="54"/>
      <c r="D134" s="55"/>
      <c r="E134" s="55"/>
      <c r="F134" s="56"/>
    </row>
    <row r="135" spans="1:6">
      <c r="A135" s="2"/>
      <c r="B135" s="54"/>
      <c r="C135" s="54"/>
      <c r="D135" s="55"/>
      <c r="E135" s="55"/>
      <c r="F135" s="56"/>
    </row>
    <row r="136" spans="1:6">
      <c r="A136" s="2"/>
      <c r="B136" s="54"/>
      <c r="C136" s="54"/>
      <c r="D136" s="55"/>
      <c r="E136" s="55"/>
      <c r="F136" s="56"/>
    </row>
    <row r="137" spans="1:6">
      <c r="A137" s="2"/>
      <c r="B137" s="54"/>
      <c r="C137" s="54"/>
      <c r="D137" s="55"/>
      <c r="E137" s="55"/>
      <c r="F137" s="56"/>
    </row>
    <row r="138" spans="1:6">
      <c r="A138" s="2"/>
      <c r="B138" s="54"/>
      <c r="C138" s="54"/>
      <c r="D138" s="55"/>
      <c r="E138" s="55"/>
      <c r="F138" s="56"/>
    </row>
    <row r="139" spans="1:6">
      <c r="A139" s="2"/>
      <c r="B139" s="54"/>
      <c r="C139" s="54"/>
      <c r="D139" s="55"/>
      <c r="E139" s="55"/>
      <c r="F139" s="56"/>
    </row>
    <row r="140" spans="1:6">
      <c r="A140" s="2"/>
      <c r="B140" s="54"/>
      <c r="C140" s="54"/>
      <c r="D140" s="55"/>
      <c r="E140" s="55"/>
      <c r="F140" s="56"/>
    </row>
    <row r="141" spans="1:6">
      <c r="A141" s="2"/>
      <c r="B141" s="54"/>
      <c r="C141" s="54"/>
      <c r="D141" s="55"/>
      <c r="E141" s="55"/>
      <c r="F141" s="56"/>
    </row>
    <row r="142" spans="1:6">
      <c r="A142" s="2"/>
      <c r="B142" s="54"/>
      <c r="C142" s="54"/>
      <c r="D142" s="55"/>
      <c r="E142" s="55"/>
      <c r="F142" s="56"/>
    </row>
    <row r="143" spans="1:6">
      <c r="A143" s="2"/>
      <c r="B143" s="54"/>
      <c r="C143" s="54"/>
      <c r="D143" s="55"/>
      <c r="E143" s="55"/>
      <c r="F143" s="56"/>
    </row>
    <row r="144" spans="1:6">
      <c r="A144" s="2"/>
      <c r="B144" s="54"/>
      <c r="C144" s="54"/>
      <c r="D144" s="55"/>
      <c r="E144" s="55"/>
      <c r="F144" s="56"/>
    </row>
    <row r="145" spans="1:6">
      <c r="A145" s="2"/>
      <c r="B145" s="54"/>
      <c r="C145" s="54"/>
      <c r="D145" s="55"/>
      <c r="E145" s="55"/>
      <c r="F145" s="56"/>
    </row>
    <row r="146" spans="1:6">
      <c r="A146" s="2"/>
      <c r="B146" s="54"/>
      <c r="C146" s="54"/>
      <c r="D146" s="55"/>
      <c r="E146" s="55"/>
      <c r="F146" s="56"/>
    </row>
    <row r="147" spans="1:6">
      <c r="A147" s="2"/>
      <c r="B147" s="54"/>
      <c r="C147" s="54"/>
      <c r="D147" s="55"/>
      <c r="E147" s="55"/>
      <c r="F147" s="56"/>
    </row>
    <row r="148" spans="1:6">
      <c r="A148" s="2"/>
      <c r="B148" s="54"/>
      <c r="C148" s="54"/>
      <c r="D148" s="55"/>
      <c r="E148" s="55"/>
      <c r="F148" s="56"/>
    </row>
    <row r="149" spans="1:6">
      <c r="A149" s="2"/>
      <c r="B149" s="54"/>
      <c r="C149" s="54"/>
      <c r="D149" s="55"/>
      <c r="E149" s="55"/>
      <c r="F149" s="56"/>
    </row>
    <row r="150" spans="1:6">
      <c r="A150" s="2"/>
      <c r="B150" s="54"/>
      <c r="C150" s="54"/>
      <c r="D150" s="55"/>
      <c r="E150" s="55"/>
      <c r="F150" s="56"/>
    </row>
    <row r="151" spans="1:6">
      <c r="A151" s="2"/>
      <c r="B151" s="54"/>
      <c r="C151" s="54"/>
      <c r="D151" s="55"/>
      <c r="E151" s="55"/>
      <c r="F151" s="56"/>
    </row>
    <row r="152" spans="1:6">
      <c r="A152" s="2"/>
      <c r="B152" s="54"/>
      <c r="C152" s="54"/>
      <c r="D152" s="55"/>
      <c r="E152" s="55"/>
      <c r="F152" s="56"/>
    </row>
    <row r="153" spans="1:6">
      <c r="A153" s="2"/>
      <c r="B153" s="54"/>
      <c r="C153" s="54"/>
      <c r="D153" s="55"/>
      <c r="E153" s="55"/>
      <c r="F153" s="56"/>
    </row>
    <row r="154" spans="1:6">
      <c r="A154" s="2"/>
      <c r="B154" s="54"/>
      <c r="C154" s="54"/>
      <c r="D154" s="55"/>
      <c r="E154" s="55"/>
      <c r="F154" s="56"/>
    </row>
    <row r="155" spans="1:6">
      <c r="A155" s="2"/>
      <c r="B155" s="54"/>
      <c r="C155" s="54"/>
      <c r="D155" s="55"/>
      <c r="E155" s="55"/>
      <c r="F155" s="56"/>
    </row>
    <row r="156" spans="1:6">
      <c r="A156" s="2"/>
      <c r="B156" s="54"/>
      <c r="C156" s="54"/>
      <c r="D156" s="55"/>
      <c r="E156" s="55"/>
      <c r="F156" s="56"/>
    </row>
    <row r="157" spans="1:6">
      <c r="A157" s="2"/>
      <c r="B157" s="54"/>
      <c r="C157" s="54"/>
      <c r="D157" s="55"/>
      <c r="E157" s="55"/>
      <c r="F157" s="56"/>
    </row>
    <row r="158" spans="1:6">
      <c r="A158" s="2"/>
      <c r="B158" s="54"/>
      <c r="C158" s="54"/>
      <c r="D158" s="55"/>
      <c r="E158" s="55"/>
      <c r="F158" s="56"/>
    </row>
    <row r="159" spans="1:6">
      <c r="A159" s="2"/>
      <c r="B159" s="54"/>
      <c r="C159" s="54"/>
      <c r="D159" s="55"/>
      <c r="E159" s="55"/>
      <c r="F159" s="56"/>
    </row>
    <row r="160" spans="1:6">
      <c r="A160" s="2"/>
      <c r="B160" s="54"/>
      <c r="C160" s="54"/>
      <c r="D160" s="55"/>
      <c r="E160" s="55"/>
      <c r="F160" s="56"/>
    </row>
    <row r="161" spans="1:6">
      <c r="A161" s="2"/>
      <c r="B161" s="54"/>
      <c r="C161" s="54"/>
      <c r="D161" s="55"/>
      <c r="E161" s="55"/>
      <c r="F161" s="56"/>
    </row>
    <row r="162" spans="1:6">
      <c r="A162" s="2"/>
      <c r="B162" s="54"/>
      <c r="C162" s="54"/>
      <c r="D162" s="55"/>
      <c r="E162" s="55"/>
      <c r="F162" s="56"/>
    </row>
    <row r="163" spans="1:6">
      <c r="A163" s="2"/>
      <c r="B163" s="54"/>
      <c r="C163" s="54"/>
      <c r="D163" s="55"/>
      <c r="E163" s="55"/>
      <c r="F163" s="56"/>
    </row>
    <row r="164" spans="1:6">
      <c r="A164" s="2"/>
      <c r="B164" s="54"/>
      <c r="C164" s="54"/>
      <c r="D164" s="55"/>
      <c r="E164" s="55"/>
      <c r="F164" s="56"/>
    </row>
    <row r="165" spans="1:6">
      <c r="A165" s="2"/>
      <c r="B165" s="54"/>
      <c r="C165" s="54"/>
      <c r="D165" s="55"/>
      <c r="E165" s="55"/>
      <c r="F165" s="56"/>
    </row>
    <row r="166" spans="1:6">
      <c r="A166" s="2"/>
      <c r="B166" s="54"/>
      <c r="C166" s="54"/>
      <c r="D166" s="55"/>
      <c r="E166" s="55"/>
      <c r="F166" s="56"/>
    </row>
    <row r="167" spans="1:6">
      <c r="A167" s="2"/>
      <c r="B167" s="54"/>
      <c r="C167" s="54"/>
      <c r="D167" s="55"/>
      <c r="E167" s="55"/>
      <c r="F167" s="56"/>
    </row>
    <row r="168" spans="1:6">
      <c r="A168" s="2"/>
      <c r="B168" s="54"/>
      <c r="C168" s="54"/>
      <c r="D168" s="55"/>
      <c r="E168" s="55"/>
      <c r="F168" s="56"/>
    </row>
    <row r="169" spans="1:6">
      <c r="A169" s="2"/>
      <c r="B169" s="54"/>
      <c r="C169" s="54"/>
      <c r="D169" s="55"/>
      <c r="E169" s="55"/>
      <c r="F169" s="56"/>
    </row>
    <row r="170" spans="1:6">
      <c r="A170" s="2"/>
      <c r="B170" s="54"/>
      <c r="C170" s="54"/>
      <c r="D170" s="55"/>
      <c r="E170" s="55"/>
      <c r="F170" s="56"/>
    </row>
    <row r="171" spans="1:6">
      <c r="A171" s="2"/>
      <c r="B171" s="54"/>
      <c r="C171" s="54"/>
      <c r="D171" s="55"/>
      <c r="E171" s="55"/>
      <c r="F171" s="56"/>
    </row>
    <row r="172" spans="1:6">
      <c r="A172" s="2"/>
      <c r="B172" s="54"/>
      <c r="C172" s="54"/>
      <c r="D172" s="55"/>
      <c r="E172" s="55"/>
      <c r="F172" s="56"/>
    </row>
    <row r="173" spans="1:6">
      <c r="A173" s="2"/>
      <c r="B173" s="54"/>
      <c r="C173" s="54"/>
      <c r="D173" s="55"/>
      <c r="E173" s="55"/>
      <c r="F173" s="56"/>
    </row>
    <row r="174" spans="1:6">
      <c r="A174" s="2"/>
      <c r="B174" s="54"/>
      <c r="C174" s="54"/>
      <c r="D174" s="55"/>
      <c r="E174" s="55"/>
      <c r="F174" s="56"/>
    </row>
    <row r="175" spans="1:6">
      <c r="A175" s="2"/>
      <c r="B175" s="54"/>
      <c r="C175" s="54"/>
      <c r="D175" s="55"/>
      <c r="E175" s="55"/>
      <c r="F175" s="56"/>
    </row>
    <row r="176" spans="1:6">
      <c r="A176" s="2"/>
      <c r="B176" s="54"/>
      <c r="C176" s="54"/>
      <c r="D176" s="55"/>
      <c r="E176" s="55"/>
      <c r="F176" s="56"/>
    </row>
    <row r="177" spans="1:6">
      <c r="A177" s="2"/>
      <c r="B177" s="54"/>
      <c r="C177" s="54"/>
      <c r="D177" s="55"/>
      <c r="E177" s="55"/>
      <c r="F177" s="56"/>
    </row>
    <row r="178" spans="1:6">
      <c r="A178" s="2"/>
      <c r="B178" s="54"/>
      <c r="C178" s="54"/>
      <c r="D178" s="55"/>
      <c r="E178" s="55"/>
      <c r="F178" s="56"/>
    </row>
    <row r="179" spans="1:6">
      <c r="A179" s="2"/>
      <c r="B179" s="54"/>
      <c r="C179" s="54"/>
      <c r="D179" s="55"/>
      <c r="E179" s="55"/>
      <c r="F179" s="56"/>
    </row>
    <row r="180" spans="1:6">
      <c r="A180" s="2"/>
      <c r="B180" s="54"/>
      <c r="C180" s="54"/>
      <c r="D180" s="55"/>
      <c r="E180" s="55"/>
      <c r="F180" s="56"/>
    </row>
    <row r="181" spans="1:6">
      <c r="A181" s="2"/>
      <c r="B181" s="54"/>
      <c r="C181" s="54"/>
      <c r="D181" s="55"/>
      <c r="E181" s="55"/>
      <c r="F181" s="56"/>
    </row>
    <row r="182" spans="1:6">
      <c r="A182" s="2"/>
      <c r="B182" s="54"/>
      <c r="C182" s="54"/>
      <c r="D182" s="55"/>
      <c r="E182" s="55"/>
      <c r="F182" s="56"/>
    </row>
    <row r="183" spans="1:6">
      <c r="A183" s="2"/>
      <c r="B183" s="54"/>
      <c r="C183" s="54"/>
      <c r="D183" s="55"/>
      <c r="E183" s="55"/>
      <c r="F183" s="56"/>
    </row>
    <row r="184" spans="1:6">
      <c r="A184" s="2"/>
      <c r="B184" s="54"/>
      <c r="C184" s="54"/>
      <c r="D184" s="55"/>
      <c r="E184" s="55"/>
      <c r="F184" s="56"/>
    </row>
    <row r="185" spans="1:6">
      <c r="A185" s="2"/>
      <c r="B185" s="54"/>
      <c r="C185" s="54"/>
      <c r="D185" s="55"/>
      <c r="E185" s="55"/>
      <c r="F185" s="56"/>
    </row>
    <row r="186" spans="1:6">
      <c r="A186" s="2"/>
      <c r="B186" s="54"/>
      <c r="C186" s="54"/>
      <c r="D186" s="55"/>
      <c r="E186" s="55"/>
      <c r="F186" s="56"/>
    </row>
    <row r="187" spans="1:6">
      <c r="A187" s="2"/>
      <c r="B187" s="54"/>
      <c r="C187" s="54"/>
      <c r="D187" s="55"/>
      <c r="E187" s="55"/>
      <c r="F187" s="56"/>
    </row>
    <row r="188" spans="1:6">
      <c r="A188" s="2"/>
      <c r="B188" s="54"/>
      <c r="C188" s="54"/>
      <c r="D188" s="55"/>
      <c r="E188" s="55"/>
      <c r="F188" s="56"/>
    </row>
    <row r="189" spans="1:6">
      <c r="A189" s="2"/>
      <c r="B189" s="54"/>
      <c r="C189" s="54"/>
      <c r="D189" s="55"/>
      <c r="E189" s="55"/>
      <c r="F189" s="56"/>
    </row>
    <row r="190" spans="1:6">
      <c r="A190" s="2"/>
      <c r="B190" s="54"/>
      <c r="C190" s="54"/>
      <c r="D190" s="55"/>
      <c r="E190" s="55"/>
      <c r="F190" s="56"/>
    </row>
    <row r="191" spans="1:6">
      <c r="A191" s="2"/>
      <c r="B191" s="54"/>
      <c r="C191" s="54"/>
      <c r="D191" s="55"/>
      <c r="E191" s="55"/>
      <c r="F191" s="56"/>
    </row>
    <row r="192" spans="1:6">
      <c r="A192" s="2"/>
      <c r="B192" s="54"/>
      <c r="C192" s="54"/>
      <c r="D192" s="55"/>
      <c r="E192" s="55"/>
      <c r="F192" s="56"/>
    </row>
    <row r="193" spans="1:6">
      <c r="A193" s="2"/>
      <c r="B193" s="54"/>
      <c r="C193" s="54"/>
      <c r="D193" s="55"/>
      <c r="E193" s="55"/>
      <c r="F193" s="56"/>
    </row>
    <row r="194" spans="1:6">
      <c r="A194" s="2"/>
      <c r="B194" s="54"/>
      <c r="C194" s="54"/>
      <c r="D194" s="55"/>
      <c r="E194" s="55"/>
      <c r="F194" s="56"/>
    </row>
    <row r="195" spans="1:6">
      <c r="A195" s="2"/>
      <c r="B195" s="54"/>
      <c r="C195" s="54"/>
      <c r="D195" s="55"/>
      <c r="E195" s="55"/>
      <c r="F195" s="56"/>
    </row>
    <row r="196" spans="1:6">
      <c r="A196" s="2"/>
      <c r="B196" s="54"/>
      <c r="C196" s="54"/>
      <c r="D196" s="55"/>
      <c r="E196" s="55"/>
      <c r="F196" s="56"/>
    </row>
    <row r="197" spans="1:6">
      <c r="A197" s="2"/>
      <c r="B197" s="54"/>
      <c r="C197" s="54"/>
      <c r="D197" s="55"/>
      <c r="E197" s="55"/>
      <c r="F197" s="56"/>
    </row>
    <row r="198" spans="1:6">
      <c r="A198" s="2"/>
      <c r="B198" s="54"/>
      <c r="C198" s="54"/>
      <c r="D198" s="55"/>
      <c r="E198" s="55"/>
      <c r="F198" s="56"/>
    </row>
    <row r="199" spans="1:6">
      <c r="A199" s="2"/>
      <c r="B199" s="54"/>
      <c r="C199" s="54"/>
      <c r="D199" s="55"/>
      <c r="E199" s="55"/>
      <c r="F199" s="56"/>
    </row>
    <row r="200" spans="1:6">
      <c r="A200" s="2"/>
      <c r="B200" s="54"/>
      <c r="C200" s="54"/>
      <c r="D200" s="55"/>
      <c r="E200" s="55"/>
      <c r="F200" s="56"/>
    </row>
    <row r="201" spans="1:6">
      <c r="A201" s="2"/>
      <c r="B201" s="54"/>
      <c r="C201" s="54"/>
      <c r="D201" s="55"/>
      <c r="E201" s="55"/>
      <c r="F201" s="56"/>
    </row>
    <row r="202" spans="1:6">
      <c r="A202" s="2"/>
      <c r="B202" s="54"/>
      <c r="C202" s="54"/>
      <c r="D202" s="55"/>
      <c r="E202" s="55"/>
      <c r="F202" s="56"/>
    </row>
    <row r="203" spans="1:6">
      <c r="A203" s="2"/>
      <c r="B203" s="54"/>
      <c r="C203" s="54"/>
      <c r="D203" s="55"/>
      <c r="E203" s="55"/>
      <c r="F203" s="56"/>
    </row>
    <row r="204" spans="1:6">
      <c r="A204" s="2"/>
      <c r="B204" s="54"/>
      <c r="C204" s="54"/>
      <c r="D204" s="55"/>
      <c r="E204" s="55"/>
      <c r="F204" s="56"/>
    </row>
    <row r="205" spans="1:6">
      <c r="A205" s="2"/>
      <c r="B205" s="54"/>
      <c r="C205" s="54"/>
      <c r="D205" s="55"/>
      <c r="E205" s="55"/>
      <c r="F205" s="56"/>
    </row>
    <row r="206" spans="1:6">
      <c r="A206" s="2"/>
      <c r="B206" s="54"/>
      <c r="C206" s="54"/>
      <c r="D206" s="55"/>
      <c r="E206" s="55"/>
      <c r="F206" s="56"/>
    </row>
    <row r="207" spans="1:6">
      <c r="A207" s="2"/>
      <c r="B207" s="54"/>
      <c r="C207" s="54"/>
      <c r="D207" s="55"/>
      <c r="E207" s="55"/>
      <c r="F207" s="56"/>
    </row>
    <row r="208" spans="1:6">
      <c r="A208" s="2"/>
      <c r="B208" s="54"/>
      <c r="C208" s="54"/>
      <c r="D208" s="55"/>
      <c r="E208" s="55"/>
      <c r="F208" s="56"/>
    </row>
    <row r="209" spans="1:6">
      <c r="A209" s="2"/>
      <c r="B209" s="54"/>
      <c r="C209" s="54"/>
      <c r="D209" s="55"/>
      <c r="E209" s="55"/>
      <c r="F209" s="56"/>
    </row>
    <row r="210" spans="1:6">
      <c r="A210" s="2"/>
      <c r="B210" s="54"/>
      <c r="C210" s="54"/>
      <c r="D210" s="55"/>
      <c r="E210" s="55"/>
      <c r="F210" s="56"/>
    </row>
    <row r="211" spans="1:6">
      <c r="A211" s="2"/>
      <c r="B211" s="54"/>
      <c r="C211" s="54"/>
      <c r="D211" s="55"/>
      <c r="E211" s="55"/>
      <c r="F211" s="56"/>
    </row>
    <row r="212" spans="1:6">
      <c r="A212" s="2"/>
      <c r="B212" s="54"/>
      <c r="C212" s="54"/>
      <c r="D212" s="55"/>
      <c r="E212" s="55"/>
      <c r="F212" s="56"/>
    </row>
    <row r="213" spans="1:6">
      <c r="A213" s="2"/>
      <c r="B213" s="54"/>
      <c r="C213" s="54"/>
      <c r="D213" s="55"/>
      <c r="E213" s="55"/>
      <c r="F213" s="56"/>
    </row>
    <row r="214" spans="1:6">
      <c r="A214" s="2"/>
      <c r="B214" s="54"/>
      <c r="C214" s="54"/>
      <c r="D214" s="55"/>
      <c r="E214" s="55"/>
      <c r="F214" s="56"/>
    </row>
    <row r="215" spans="1:6">
      <c r="A215" s="2"/>
      <c r="B215" s="54"/>
      <c r="C215" s="54"/>
      <c r="D215" s="55"/>
      <c r="E215" s="55"/>
      <c r="F215" s="56"/>
    </row>
    <row r="216" spans="1:6">
      <c r="A216" s="2"/>
      <c r="B216" s="54"/>
      <c r="C216" s="54"/>
      <c r="D216" s="55"/>
      <c r="E216" s="55"/>
      <c r="F216" s="56"/>
    </row>
    <row r="217" spans="1:6">
      <c r="A217" s="2"/>
      <c r="B217" s="54"/>
      <c r="C217" s="54"/>
      <c r="D217" s="55"/>
      <c r="E217" s="55"/>
      <c r="F217" s="56"/>
    </row>
    <row r="218" spans="1:6">
      <c r="A218" s="2"/>
      <c r="B218" s="54"/>
      <c r="C218" s="54"/>
      <c r="D218" s="55"/>
      <c r="E218" s="55"/>
      <c r="F218" s="56"/>
    </row>
    <row r="219" spans="1:6">
      <c r="A219" s="2"/>
      <c r="B219" s="54"/>
      <c r="C219" s="54"/>
      <c r="D219" s="55"/>
      <c r="E219" s="55"/>
      <c r="F219" s="56"/>
    </row>
    <row r="220" spans="1:6">
      <c r="A220" s="2"/>
      <c r="B220" s="54"/>
      <c r="C220" s="54"/>
      <c r="D220" s="55"/>
      <c r="E220" s="55"/>
      <c r="F220" s="56"/>
    </row>
    <row r="221" spans="1:6">
      <c r="A221" s="2"/>
      <c r="B221" s="54"/>
      <c r="C221" s="54"/>
      <c r="D221" s="55"/>
      <c r="E221" s="55"/>
      <c r="F221" s="56"/>
    </row>
    <row r="222" spans="1:6">
      <c r="A222" s="2"/>
      <c r="B222" s="54"/>
      <c r="C222" s="54"/>
      <c r="D222" s="55"/>
      <c r="E222" s="55"/>
      <c r="F222" s="56"/>
    </row>
    <row r="223" spans="1:6">
      <c r="A223" s="2"/>
      <c r="B223" s="54"/>
      <c r="C223" s="54"/>
      <c r="D223" s="55"/>
      <c r="E223" s="55"/>
      <c r="F223" s="56"/>
    </row>
    <row r="224" spans="1:6">
      <c r="A224" s="2"/>
      <c r="B224" s="54"/>
      <c r="C224" s="54"/>
      <c r="D224" s="55"/>
      <c r="E224" s="55"/>
      <c r="F224" s="56"/>
    </row>
    <row r="225" spans="1:6">
      <c r="A225" s="2"/>
      <c r="B225" s="54"/>
      <c r="C225" s="54"/>
      <c r="D225" s="55"/>
      <c r="E225" s="55"/>
      <c r="F225" s="56"/>
    </row>
    <row r="226" spans="1:6">
      <c r="A226" s="2"/>
      <c r="B226" s="54"/>
      <c r="C226" s="54"/>
      <c r="D226" s="55"/>
      <c r="E226" s="55"/>
      <c r="F226" s="56"/>
    </row>
    <row r="227" spans="1:6">
      <c r="A227" s="2"/>
      <c r="B227" s="54"/>
      <c r="C227" s="54"/>
      <c r="D227" s="55"/>
      <c r="E227" s="55"/>
      <c r="F227" s="56"/>
    </row>
    <row r="228" spans="1:6">
      <c r="A228" s="2"/>
      <c r="B228" s="54"/>
      <c r="C228" s="54"/>
      <c r="D228" s="55"/>
      <c r="E228" s="55"/>
      <c r="F228" s="56"/>
    </row>
    <row r="229" spans="1:6">
      <c r="A229" s="2"/>
      <c r="B229" s="54"/>
      <c r="C229" s="54"/>
      <c r="D229" s="55"/>
      <c r="E229" s="55"/>
      <c r="F229" s="56"/>
    </row>
    <row r="230" spans="1:6">
      <c r="A230" s="2"/>
      <c r="B230" s="54"/>
      <c r="C230" s="54"/>
      <c r="D230" s="55"/>
      <c r="E230" s="55"/>
      <c r="F230" s="56"/>
    </row>
    <row r="231" spans="1:6">
      <c r="A231" s="2"/>
      <c r="B231" s="54"/>
      <c r="C231" s="54"/>
      <c r="D231" s="55"/>
      <c r="E231" s="55"/>
      <c r="F231" s="56"/>
    </row>
    <row r="232" spans="1:6">
      <c r="A232" s="2"/>
      <c r="B232" s="54"/>
      <c r="C232" s="54"/>
      <c r="D232" s="55"/>
      <c r="E232" s="55"/>
      <c r="F232" s="56"/>
    </row>
    <row r="233" spans="1:6">
      <c r="A233" s="2"/>
      <c r="B233" s="54"/>
      <c r="C233" s="54"/>
      <c r="D233" s="55"/>
      <c r="E233" s="55"/>
      <c r="F233" s="56"/>
    </row>
    <row r="234" spans="1:6">
      <c r="A234" s="2"/>
      <c r="B234" s="54"/>
      <c r="C234" s="54"/>
      <c r="D234" s="55"/>
      <c r="E234" s="55"/>
      <c r="F234" s="56"/>
    </row>
    <row r="235" spans="1:6">
      <c r="A235" s="2"/>
      <c r="B235" s="54"/>
      <c r="C235" s="54"/>
      <c r="D235" s="55"/>
      <c r="E235" s="55"/>
      <c r="F235" s="56"/>
    </row>
    <row r="236" spans="1:6">
      <c r="A236" s="2"/>
      <c r="B236" s="54"/>
      <c r="C236" s="54"/>
      <c r="D236" s="55"/>
      <c r="E236" s="55"/>
      <c r="F236" s="56"/>
    </row>
    <row r="237" spans="1:6">
      <c r="A237" s="2"/>
      <c r="B237" s="54"/>
      <c r="C237" s="54"/>
      <c r="D237" s="55"/>
      <c r="E237" s="55"/>
      <c r="F237" s="56"/>
    </row>
    <row r="238" spans="1:6">
      <c r="A238" s="2"/>
      <c r="B238" s="54"/>
      <c r="C238" s="54"/>
      <c r="D238" s="55"/>
      <c r="E238" s="55"/>
      <c r="F238" s="56"/>
    </row>
    <row r="239" spans="1:6">
      <c r="A239" s="2"/>
      <c r="B239" s="54"/>
      <c r="C239" s="54"/>
      <c r="D239" s="55"/>
      <c r="E239" s="55"/>
      <c r="F239" s="56"/>
    </row>
    <row r="240" spans="1:6">
      <c r="A240" s="2"/>
      <c r="B240" s="54"/>
      <c r="C240" s="54"/>
      <c r="D240" s="55"/>
      <c r="E240" s="55"/>
      <c r="F240" s="56"/>
    </row>
    <row r="241" spans="1:6">
      <c r="A241" s="2"/>
      <c r="B241" s="54"/>
      <c r="C241" s="54"/>
      <c r="D241" s="55"/>
      <c r="E241" s="55"/>
      <c r="F241" s="56"/>
    </row>
    <row r="242" spans="1:6">
      <c r="A242" s="2"/>
      <c r="B242" s="54"/>
      <c r="C242" s="54"/>
      <c r="D242" s="55"/>
      <c r="E242" s="55"/>
      <c r="F242" s="56"/>
    </row>
    <row r="243" spans="1:6">
      <c r="A243" s="2"/>
      <c r="B243" s="54"/>
      <c r="C243" s="54"/>
      <c r="D243" s="55"/>
      <c r="E243" s="55"/>
      <c r="F243" s="56"/>
    </row>
    <row r="244" spans="1:6">
      <c r="A244" s="2"/>
      <c r="B244" s="54"/>
      <c r="C244" s="54"/>
      <c r="D244" s="55"/>
      <c r="E244" s="55"/>
      <c r="F244" s="56"/>
    </row>
    <row r="245" spans="1:6">
      <c r="A245" s="2"/>
      <c r="B245" s="54"/>
      <c r="C245" s="54"/>
      <c r="D245" s="55"/>
      <c r="E245" s="55"/>
      <c r="F245" s="56"/>
    </row>
    <row r="246" spans="1:6">
      <c r="A246" s="2"/>
      <c r="B246" s="54"/>
      <c r="C246" s="54"/>
      <c r="D246" s="55"/>
      <c r="E246" s="55"/>
      <c r="F246" s="56"/>
    </row>
    <row r="247" spans="1:6">
      <c r="A247" s="2"/>
      <c r="B247" s="54"/>
      <c r="C247" s="54"/>
      <c r="D247" s="55"/>
      <c r="E247" s="55"/>
      <c r="F247" s="56"/>
    </row>
    <row r="248" spans="1:6">
      <c r="A248" s="2"/>
      <c r="B248" s="54"/>
      <c r="C248" s="54"/>
      <c r="D248" s="55"/>
      <c r="E248" s="55"/>
      <c r="F248" s="56"/>
    </row>
    <row r="249" spans="1:6">
      <c r="A249" s="2"/>
      <c r="B249" s="54"/>
      <c r="C249" s="54"/>
      <c r="D249" s="55"/>
      <c r="E249" s="55"/>
      <c r="F249" s="56"/>
    </row>
    <row r="250" spans="1:6">
      <c r="A250" s="2"/>
      <c r="B250" s="54"/>
      <c r="C250" s="54"/>
      <c r="D250" s="55"/>
      <c r="E250" s="55"/>
      <c r="F250" s="56"/>
    </row>
    <row r="251" spans="1:6">
      <c r="A251" s="2"/>
      <c r="B251" s="54"/>
      <c r="C251" s="54"/>
      <c r="D251" s="55"/>
      <c r="E251" s="55"/>
      <c r="F251" s="56"/>
    </row>
    <row r="252" spans="1:6">
      <c r="A252" s="2"/>
      <c r="B252" s="54"/>
      <c r="C252" s="54"/>
      <c r="D252" s="55"/>
      <c r="E252" s="55"/>
      <c r="F252" s="56"/>
    </row>
    <row r="253" spans="1:6" s="53" customFormat="1">
      <c r="A253" s="2"/>
      <c r="B253" s="54"/>
      <c r="C253" s="54"/>
      <c r="D253" s="55"/>
      <c r="E253" s="55"/>
      <c r="F253" s="56"/>
    </row>
    <row r="254" spans="1:6">
      <c r="A254" s="2"/>
      <c r="B254" s="54"/>
      <c r="C254" s="54"/>
      <c r="D254" s="55"/>
      <c r="E254" s="55"/>
      <c r="F254" s="56"/>
    </row>
    <row r="255" spans="1:6">
      <c r="A255" s="2"/>
      <c r="B255" s="54"/>
      <c r="C255" s="54"/>
      <c r="D255" s="55"/>
      <c r="E255" s="55"/>
      <c r="F255" s="56"/>
    </row>
    <row r="256" spans="1:6">
      <c r="A256" s="2"/>
      <c r="B256" s="54"/>
      <c r="C256" s="54"/>
      <c r="D256" s="55"/>
      <c r="E256" s="55"/>
      <c r="F256" s="56"/>
    </row>
    <row r="257" spans="1:6">
      <c r="A257" s="2"/>
      <c r="B257" s="54"/>
      <c r="C257" s="54"/>
      <c r="D257" s="55"/>
      <c r="E257" s="55"/>
      <c r="F257" s="56"/>
    </row>
    <row r="258" spans="1:6">
      <c r="A258" s="2"/>
      <c r="B258" s="54"/>
      <c r="C258" s="54"/>
      <c r="D258" s="55"/>
      <c r="E258" s="55"/>
      <c r="F258" s="56"/>
    </row>
    <row r="259" spans="1:6">
      <c r="A259" s="2"/>
      <c r="B259" s="54"/>
      <c r="C259" s="54"/>
      <c r="D259" s="55"/>
      <c r="E259" s="55"/>
      <c r="F259" s="56"/>
    </row>
    <row r="260" spans="1:6">
      <c r="A260" s="2"/>
      <c r="B260" s="54"/>
      <c r="C260" s="54"/>
      <c r="D260" s="55"/>
      <c r="E260" s="55"/>
      <c r="F260" s="56"/>
    </row>
    <row r="261" spans="1:6">
      <c r="A261" s="2"/>
      <c r="B261" s="54"/>
      <c r="C261" s="54"/>
      <c r="D261" s="55"/>
      <c r="E261" s="55"/>
      <c r="F261" s="56"/>
    </row>
    <row r="262" spans="1:6">
      <c r="A262" s="2"/>
      <c r="B262" s="54"/>
      <c r="C262" s="54"/>
      <c r="D262" s="55"/>
      <c r="E262" s="55"/>
      <c r="F262" s="56"/>
    </row>
    <row r="263" spans="1:6">
      <c r="A263" s="2"/>
      <c r="B263" s="54"/>
      <c r="C263" s="54"/>
      <c r="D263" s="55"/>
      <c r="E263" s="55"/>
      <c r="F263" s="56"/>
    </row>
  </sheetData>
  <mergeCells count="6">
    <mergeCell ref="A1:F1"/>
    <mergeCell ref="A51:F51"/>
    <mergeCell ref="C52:F52"/>
    <mergeCell ref="C53:F53"/>
    <mergeCell ref="C55:F55"/>
    <mergeCell ref="C54:F54"/>
  </mergeCells>
  <pageMargins left="0.70866141732283472" right="0.70866141732283472" top="0.74803149606299213" bottom="0.74803149606299213" header="0.31496062992125984" footer="0.31496062992125984"/>
  <pageSetup paperSize="9" scale="70" orientation="portrait" r:id="rId1"/>
  <rowBreaks count="1" manualBreakCount="1">
    <brk id="45" max="5" man="1"/>
  </rowBreaks>
</worksheet>
</file>

<file path=xl/worksheets/sheet4.xml><?xml version="1.0" encoding="utf-8"?>
<worksheet xmlns="http://schemas.openxmlformats.org/spreadsheetml/2006/main" xmlns:r="http://schemas.openxmlformats.org/officeDocument/2006/relationships">
  <dimension ref="A1:G284"/>
  <sheetViews>
    <sheetView zoomScaleNormal="100" workbookViewId="0">
      <selection activeCell="H44" sqref="H44"/>
    </sheetView>
  </sheetViews>
  <sheetFormatPr defaultRowHeight="12.75"/>
  <cols>
    <col min="1" max="1" width="6.42578125" style="3" bestFit="1" customWidth="1"/>
    <col min="2" max="2" width="61.7109375" style="28" customWidth="1"/>
    <col min="3" max="3" width="10.85546875" style="28" customWidth="1"/>
    <col min="4" max="4" width="10.5703125" style="28" bestFit="1" customWidth="1"/>
    <col min="5" max="5" width="12.5703125" style="28" bestFit="1" customWidth="1"/>
    <col min="6" max="6" width="22.5703125" style="58" customWidth="1"/>
    <col min="7" max="7" width="4.7109375" style="28" customWidth="1"/>
    <col min="8" max="16384" width="9.140625" style="28"/>
  </cols>
  <sheetData>
    <row r="1" spans="1:7" ht="25.5" customHeight="1" thickBot="1">
      <c r="A1" s="202" t="s">
        <v>105</v>
      </c>
      <c r="B1" s="202"/>
      <c r="C1" s="202"/>
      <c r="D1" s="202"/>
      <c r="E1" s="202"/>
      <c r="F1" s="202"/>
      <c r="G1" s="27"/>
    </row>
    <row r="2" spans="1:7" ht="25.5" customHeight="1" thickBot="1">
      <c r="A2" s="224" t="s">
        <v>136</v>
      </c>
      <c r="B2" s="224"/>
      <c r="C2" s="224"/>
      <c r="D2" s="224"/>
      <c r="E2" s="224"/>
      <c r="F2" s="224"/>
      <c r="G2" s="27"/>
    </row>
    <row r="3" spans="1:7" ht="29.25" customHeight="1">
      <c r="A3" s="4"/>
      <c r="B3" s="29" t="s">
        <v>9</v>
      </c>
      <c r="C3" s="29" t="s">
        <v>0</v>
      </c>
      <c r="D3" s="29" t="s">
        <v>1</v>
      </c>
      <c r="E3" s="29" t="s">
        <v>3</v>
      </c>
      <c r="F3" s="30" t="s">
        <v>2</v>
      </c>
      <c r="G3" s="31"/>
    </row>
    <row r="4" spans="1:7" s="35" customFormat="1" ht="16.5" customHeight="1">
      <c r="A4" s="73">
        <v>1</v>
      </c>
      <c r="B4" s="32" t="s">
        <v>32</v>
      </c>
      <c r="C4" s="33"/>
      <c r="D4" s="33"/>
      <c r="E4" s="33"/>
      <c r="F4" s="34"/>
      <c r="G4" s="25"/>
    </row>
    <row r="5" spans="1:7" s="26" customFormat="1" ht="45">
      <c r="A5" s="6">
        <v>1.1000000000000001</v>
      </c>
      <c r="B5" s="1" t="s">
        <v>189</v>
      </c>
      <c r="C5" s="65" t="s">
        <v>7</v>
      </c>
      <c r="D5" s="7">
        <v>1</v>
      </c>
      <c r="E5" s="23"/>
      <c r="F5" s="24">
        <f>D5*E5</f>
        <v>0</v>
      </c>
      <c r="G5" s="25"/>
    </row>
    <row r="6" spans="1:7" s="26" customFormat="1" ht="60">
      <c r="A6" s="6">
        <v>1.2</v>
      </c>
      <c r="B6" s="1" t="s">
        <v>33</v>
      </c>
      <c r="C6" s="65" t="s">
        <v>34</v>
      </c>
      <c r="D6" s="65">
        <v>5.28</v>
      </c>
      <c r="E6" s="23"/>
      <c r="F6" s="24">
        <f t="shared" ref="F6:F14" si="0">D6*E6</f>
        <v>0</v>
      </c>
      <c r="G6" s="25"/>
    </row>
    <row r="7" spans="1:7" s="26" customFormat="1" ht="45">
      <c r="A7" s="6">
        <v>1.3</v>
      </c>
      <c r="B7" s="1" t="s">
        <v>35</v>
      </c>
      <c r="C7" s="7" t="s">
        <v>7</v>
      </c>
      <c r="D7" s="7">
        <v>1</v>
      </c>
      <c r="E7" s="23"/>
      <c r="F7" s="24">
        <f t="shared" si="0"/>
        <v>0</v>
      </c>
      <c r="G7" s="25"/>
    </row>
    <row r="8" spans="1:7" s="35" customFormat="1" ht="16.5" customHeight="1">
      <c r="A8" s="73">
        <v>2</v>
      </c>
      <c r="B8" s="32" t="s">
        <v>36</v>
      </c>
      <c r="C8" s="33"/>
      <c r="D8" s="33"/>
      <c r="E8" s="33"/>
      <c r="F8" s="81"/>
      <c r="G8" s="25"/>
    </row>
    <row r="9" spans="1:7" s="26" customFormat="1" ht="30">
      <c r="A9" s="6">
        <v>2.1</v>
      </c>
      <c r="B9" s="82" t="s">
        <v>37</v>
      </c>
      <c r="C9" s="7" t="s">
        <v>38</v>
      </c>
      <c r="D9" s="7">
        <v>210.24</v>
      </c>
      <c r="E9" s="23"/>
      <c r="F9" s="24">
        <f t="shared" si="0"/>
        <v>0</v>
      </c>
      <c r="G9" s="25"/>
    </row>
    <row r="10" spans="1:7" s="26" customFormat="1" ht="46.5">
      <c r="A10" s="6">
        <v>2.2000000000000002</v>
      </c>
      <c r="B10" s="82" t="s">
        <v>190</v>
      </c>
      <c r="C10" s="7" t="s">
        <v>39</v>
      </c>
      <c r="D10" s="7">
        <v>1326.12</v>
      </c>
      <c r="E10" s="23"/>
      <c r="F10" s="24">
        <f>D10*E10</f>
        <v>0</v>
      </c>
      <c r="G10" s="25"/>
    </row>
    <row r="11" spans="1:7" s="26" customFormat="1" ht="45.75">
      <c r="A11" s="6">
        <v>2.2999999999999998</v>
      </c>
      <c r="B11" s="82" t="s">
        <v>137</v>
      </c>
      <c r="C11" s="7" t="s">
        <v>39</v>
      </c>
      <c r="D11" s="7">
        <v>679.27</v>
      </c>
      <c r="E11" s="23"/>
      <c r="F11" s="24">
        <f>D11*E11</f>
        <v>0</v>
      </c>
      <c r="G11" s="25"/>
    </row>
    <row r="12" spans="1:7" s="26" customFormat="1" ht="55.5">
      <c r="A12" s="6">
        <v>2.4</v>
      </c>
      <c r="B12" s="82" t="s">
        <v>99</v>
      </c>
      <c r="C12" s="65" t="s">
        <v>34</v>
      </c>
      <c r="D12" s="7">
        <v>31.5</v>
      </c>
      <c r="E12" s="23"/>
      <c r="F12" s="24">
        <f t="shared" si="0"/>
        <v>0</v>
      </c>
      <c r="G12" s="25"/>
    </row>
    <row r="13" spans="1:7" s="35" customFormat="1" ht="16.5" customHeight="1">
      <c r="A13" s="73">
        <v>3</v>
      </c>
      <c r="B13" s="32" t="s">
        <v>40</v>
      </c>
      <c r="C13" s="33"/>
      <c r="D13" s="33"/>
      <c r="E13" s="33"/>
      <c r="F13" s="81"/>
      <c r="G13" s="25"/>
    </row>
    <row r="14" spans="1:7" s="26" customFormat="1" ht="129" customHeight="1">
      <c r="A14" s="6">
        <v>3.1</v>
      </c>
      <c r="B14" s="82" t="s">
        <v>191</v>
      </c>
      <c r="C14" s="7" t="s">
        <v>7</v>
      </c>
      <c r="D14" s="7">
        <v>1</v>
      </c>
      <c r="E14" s="23"/>
      <c r="F14" s="24">
        <f t="shared" si="0"/>
        <v>0</v>
      </c>
      <c r="G14" s="25"/>
    </row>
    <row r="15" spans="1:7" s="35" customFormat="1" ht="16.5" customHeight="1">
      <c r="A15" s="73">
        <v>4</v>
      </c>
      <c r="B15" s="32" t="s">
        <v>135</v>
      </c>
      <c r="C15" s="33"/>
      <c r="D15" s="33"/>
      <c r="E15" s="33"/>
      <c r="F15" s="81"/>
      <c r="G15" s="25"/>
    </row>
    <row r="16" spans="1:7" s="26" customFormat="1" ht="129" customHeight="1">
      <c r="A16" s="6">
        <v>4.0999999999999996</v>
      </c>
      <c r="B16" s="1" t="s">
        <v>127</v>
      </c>
      <c r="C16" s="7" t="s">
        <v>5</v>
      </c>
      <c r="D16" s="7">
        <v>3</v>
      </c>
      <c r="E16" s="108"/>
      <c r="F16" s="24">
        <f>D16*E16</f>
        <v>0</v>
      </c>
      <c r="G16" s="25"/>
    </row>
    <row r="17" spans="1:7" s="26" customFormat="1" ht="90">
      <c r="A17" s="102">
        <v>4.2</v>
      </c>
      <c r="B17" s="82" t="s">
        <v>138</v>
      </c>
      <c r="C17" s="7" t="s">
        <v>5</v>
      </c>
      <c r="D17" s="7">
        <v>2</v>
      </c>
      <c r="E17" s="23"/>
      <c r="F17" s="24">
        <f>D17*E17</f>
        <v>0</v>
      </c>
      <c r="G17" s="25"/>
    </row>
    <row r="18" spans="1:7" s="26" customFormat="1" ht="30">
      <c r="A18" s="102">
        <v>4.3</v>
      </c>
      <c r="B18" s="82" t="s">
        <v>140</v>
      </c>
      <c r="C18" s="89" t="s">
        <v>6</v>
      </c>
      <c r="D18" s="89">
        <v>692.6</v>
      </c>
      <c r="E18" s="108"/>
      <c r="F18" s="90">
        <f>D18*E18</f>
        <v>0</v>
      </c>
      <c r="G18" s="25"/>
    </row>
    <row r="19" spans="1:7" s="26" customFormat="1" ht="75.75">
      <c r="A19" s="102">
        <v>4.4000000000000004</v>
      </c>
      <c r="B19" s="82" t="s">
        <v>150</v>
      </c>
      <c r="C19" s="89" t="s">
        <v>10</v>
      </c>
      <c r="D19" s="89">
        <v>103.89</v>
      </c>
      <c r="E19" s="108"/>
      <c r="F19" s="90">
        <f>D19*E19</f>
        <v>0</v>
      </c>
      <c r="G19" s="25"/>
    </row>
    <row r="20" spans="1:7" s="26" customFormat="1" ht="171.75" customHeight="1">
      <c r="A20" s="102">
        <v>4.5</v>
      </c>
      <c r="B20" s="1" t="s">
        <v>262</v>
      </c>
      <c r="C20" s="89" t="s">
        <v>6</v>
      </c>
      <c r="D20" s="89">
        <v>692.6</v>
      </c>
      <c r="E20" s="108"/>
      <c r="F20" s="90">
        <f>D20*E20</f>
        <v>0</v>
      </c>
      <c r="G20" s="25"/>
    </row>
    <row r="21" spans="1:7" s="35" customFormat="1" ht="16.5" customHeight="1">
      <c r="A21" s="73">
        <v>5</v>
      </c>
      <c r="B21" s="32" t="s">
        <v>8</v>
      </c>
      <c r="C21" s="33"/>
      <c r="D21" s="33"/>
      <c r="E21" s="33"/>
      <c r="F21" s="81"/>
      <c r="G21" s="25"/>
    </row>
    <row r="22" spans="1:7" s="26" customFormat="1" ht="45.75">
      <c r="A22" s="6">
        <v>5.0999999999999996</v>
      </c>
      <c r="B22" s="80" t="s">
        <v>132</v>
      </c>
      <c r="C22" s="7" t="s">
        <v>7</v>
      </c>
      <c r="D22" s="11">
        <v>1</v>
      </c>
      <c r="E22" s="108"/>
      <c r="F22" s="24">
        <f>D22*E22</f>
        <v>0</v>
      </c>
      <c r="G22" s="25"/>
    </row>
    <row r="23" spans="1:7" s="26" customFormat="1" ht="46.5">
      <c r="A23" s="6">
        <v>5.2</v>
      </c>
      <c r="B23" s="80" t="s">
        <v>128</v>
      </c>
      <c r="C23" s="7" t="s">
        <v>7</v>
      </c>
      <c r="D23" s="11">
        <v>1</v>
      </c>
      <c r="E23" s="108"/>
      <c r="F23" s="24">
        <f t="shared" ref="F23:F30" si="1">D23*E23</f>
        <v>0</v>
      </c>
      <c r="G23" s="25"/>
    </row>
    <row r="24" spans="1:7" s="26" customFormat="1" ht="120">
      <c r="A24" s="6">
        <v>5.3</v>
      </c>
      <c r="B24" s="80" t="s">
        <v>155</v>
      </c>
      <c r="C24" s="7" t="s">
        <v>5</v>
      </c>
      <c r="D24" s="11">
        <v>68</v>
      </c>
      <c r="E24" s="108"/>
      <c r="F24" s="24">
        <f t="shared" si="1"/>
        <v>0</v>
      </c>
      <c r="G24" s="25"/>
    </row>
    <row r="25" spans="1:7" s="26" customFormat="1" ht="76.5">
      <c r="A25" s="6">
        <v>5.4</v>
      </c>
      <c r="B25" s="80" t="s">
        <v>129</v>
      </c>
      <c r="C25" s="7" t="s">
        <v>5</v>
      </c>
      <c r="D25" s="11">
        <v>4</v>
      </c>
      <c r="E25" s="108"/>
      <c r="F25" s="24">
        <f t="shared" si="1"/>
        <v>0</v>
      </c>
      <c r="G25" s="25"/>
    </row>
    <row r="26" spans="1:7" s="26" customFormat="1" ht="61.5">
      <c r="A26" s="6">
        <v>5.5</v>
      </c>
      <c r="B26" s="80" t="s">
        <v>130</v>
      </c>
      <c r="C26" s="7" t="s">
        <v>5</v>
      </c>
      <c r="D26" s="11">
        <v>18</v>
      </c>
      <c r="E26" s="108"/>
      <c r="F26" s="24">
        <f t="shared" si="1"/>
        <v>0</v>
      </c>
      <c r="G26" s="25"/>
    </row>
    <row r="27" spans="1:7" s="26" customFormat="1" ht="75">
      <c r="A27" s="6">
        <v>5.6</v>
      </c>
      <c r="B27" s="80" t="s">
        <v>100</v>
      </c>
      <c r="C27" s="7" t="s">
        <v>5</v>
      </c>
      <c r="D27" s="11">
        <v>4</v>
      </c>
      <c r="E27" s="108"/>
      <c r="F27" s="24">
        <f t="shared" si="1"/>
        <v>0</v>
      </c>
      <c r="G27" s="25"/>
    </row>
    <row r="28" spans="1:7" s="26" customFormat="1" ht="15.75">
      <c r="A28" s="6">
        <v>5.7</v>
      </c>
      <c r="B28" s="80" t="s">
        <v>133</v>
      </c>
      <c r="C28" s="7" t="s">
        <v>5</v>
      </c>
      <c r="D28" s="11">
        <v>8</v>
      </c>
      <c r="E28" s="108"/>
      <c r="F28" s="24">
        <f t="shared" si="1"/>
        <v>0</v>
      </c>
      <c r="G28" s="25"/>
    </row>
    <row r="29" spans="1:7" s="26" customFormat="1" ht="45">
      <c r="A29" s="6">
        <v>5.8</v>
      </c>
      <c r="B29" s="80" t="s">
        <v>134</v>
      </c>
      <c r="C29" s="7" t="s">
        <v>5</v>
      </c>
      <c r="D29" s="11">
        <v>4</v>
      </c>
      <c r="E29" s="108"/>
      <c r="F29" s="24">
        <f t="shared" si="1"/>
        <v>0</v>
      </c>
      <c r="G29" s="25"/>
    </row>
    <row r="30" spans="1:7" s="26" customFormat="1" ht="75.75" thickBot="1">
      <c r="A30" s="20">
        <v>5.9</v>
      </c>
      <c r="B30" s="101" t="s">
        <v>91</v>
      </c>
      <c r="C30" s="12" t="s">
        <v>5</v>
      </c>
      <c r="D30" s="13">
        <v>4</v>
      </c>
      <c r="E30" s="116"/>
      <c r="F30" s="37">
        <f t="shared" si="1"/>
        <v>0</v>
      </c>
      <c r="G30" s="25"/>
    </row>
    <row r="31" spans="1:7" s="95" customFormat="1" ht="24" customHeight="1" thickBot="1">
      <c r="A31" s="92"/>
      <c r="B31" s="93"/>
      <c r="C31" s="225" t="s">
        <v>51</v>
      </c>
      <c r="D31" s="202"/>
      <c r="E31" s="226"/>
      <c r="F31" s="99">
        <f>SUM(F5:F30)</f>
        <v>0</v>
      </c>
      <c r="G31" s="94"/>
    </row>
    <row r="32" spans="1:7" ht="30" customHeight="1">
      <c r="A32" s="63"/>
      <c r="B32" s="66"/>
      <c r="C32" s="21"/>
      <c r="D32" s="21"/>
      <c r="E32" s="67"/>
      <c r="F32" s="68"/>
    </row>
    <row r="33" spans="1:6" ht="30.75" customHeight="1">
      <c r="A33" s="107" t="s">
        <v>131</v>
      </c>
      <c r="B33" s="227" t="s">
        <v>139</v>
      </c>
      <c r="C33" s="227"/>
      <c r="D33" s="227"/>
      <c r="E33" s="227"/>
      <c r="F33" s="227"/>
    </row>
    <row r="34" spans="1:6">
      <c r="A34" s="2"/>
      <c r="B34" s="54"/>
      <c r="C34" s="54"/>
      <c r="D34" s="55"/>
      <c r="E34" s="55"/>
      <c r="F34" s="56"/>
    </row>
    <row r="35" spans="1:6">
      <c r="A35" s="2"/>
      <c r="B35" s="54"/>
      <c r="C35" s="54"/>
      <c r="D35" s="55"/>
      <c r="E35" s="55"/>
      <c r="F35" s="56"/>
    </row>
    <row r="36" spans="1:6">
      <c r="A36" s="2"/>
      <c r="B36" s="54"/>
      <c r="C36" s="54"/>
      <c r="D36" s="55"/>
      <c r="E36" s="55"/>
      <c r="F36" s="56"/>
    </row>
    <row r="37" spans="1:6">
      <c r="A37" s="2"/>
      <c r="B37" s="54"/>
      <c r="C37" s="54"/>
      <c r="D37" s="55"/>
      <c r="E37" s="55"/>
      <c r="F37" s="56"/>
    </row>
    <row r="38" spans="1:6" ht="41.25" customHeight="1">
      <c r="A38" s="2"/>
      <c r="B38" s="54"/>
      <c r="C38" s="54"/>
      <c r="D38" s="55"/>
      <c r="E38" s="55"/>
      <c r="F38" s="56"/>
    </row>
    <row r="39" spans="1:6">
      <c r="A39" s="2"/>
      <c r="B39" s="54"/>
      <c r="C39" s="54"/>
      <c r="D39" s="55"/>
      <c r="E39" s="55"/>
      <c r="F39" s="56"/>
    </row>
    <row r="40" spans="1:6">
      <c r="A40" s="2"/>
      <c r="B40" s="54"/>
      <c r="C40" s="54"/>
      <c r="D40" s="55"/>
      <c r="E40" s="55"/>
      <c r="F40" s="56"/>
    </row>
    <row r="41" spans="1:6">
      <c r="A41" s="2"/>
      <c r="B41" s="54"/>
      <c r="C41" s="54"/>
      <c r="D41" s="55"/>
      <c r="E41" s="55"/>
      <c r="F41" s="56"/>
    </row>
    <row r="42" spans="1:6">
      <c r="A42" s="2"/>
      <c r="B42" s="54"/>
      <c r="C42" s="54"/>
      <c r="D42" s="55"/>
      <c r="E42" s="55"/>
      <c r="F42" s="56"/>
    </row>
    <row r="43" spans="1:6">
      <c r="A43" s="2"/>
      <c r="B43" s="54"/>
      <c r="C43" s="54"/>
      <c r="D43" s="55"/>
      <c r="E43" s="55"/>
      <c r="F43" s="56"/>
    </row>
    <row r="44" spans="1:6">
      <c r="A44" s="2"/>
      <c r="B44" s="54"/>
      <c r="C44" s="54"/>
      <c r="D44" s="55"/>
      <c r="E44" s="55"/>
      <c r="F44" s="56"/>
    </row>
    <row r="45" spans="1:6">
      <c r="A45" s="2"/>
      <c r="B45" s="54"/>
      <c r="C45" s="54"/>
      <c r="D45" s="55"/>
      <c r="E45" s="55"/>
      <c r="F45" s="56"/>
    </row>
    <row r="46" spans="1:6">
      <c r="A46" s="2"/>
      <c r="B46" s="54"/>
      <c r="C46" s="54"/>
      <c r="D46" s="55"/>
      <c r="E46" s="55"/>
      <c r="F46" s="56"/>
    </row>
    <row r="47" spans="1:6">
      <c r="A47" s="2"/>
      <c r="B47" s="54"/>
      <c r="C47" s="54"/>
      <c r="D47" s="55"/>
      <c r="E47" s="55"/>
      <c r="F47" s="56"/>
    </row>
    <row r="48" spans="1:6">
      <c r="A48" s="2"/>
      <c r="B48" s="54"/>
      <c r="C48" s="54"/>
      <c r="D48" s="55"/>
      <c r="E48" s="55"/>
      <c r="F48" s="56"/>
    </row>
    <row r="49" spans="1:6" ht="42" customHeight="1">
      <c r="A49" s="2"/>
      <c r="B49" s="54"/>
      <c r="C49" s="54"/>
      <c r="D49" s="55"/>
      <c r="E49" s="55"/>
      <c r="F49" s="56"/>
    </row>
    <row r="50" spans="1:6" ht="18.75" customHeight="1">
      <c r="A50" s="2"/>
      <c r="B50" s="54"/>
      <c r="C50" s="54"/>
      <c r="D50" s="55"/>
      <c r="E50" s="55"/>
      <c r="F50" s="56"/>
    </row>
    <row r="51" spans="1:6" ht="41.25" customHeight="1">
      <c r="A51" s="2"/>
      <c r="B51" s="54"/>
      <c r="C51" s="54"/>
      <c r="D51" s="55"/>
      <c r="E51" s="55"/>
      <c r="F51" s="56"/>
    </row>
    <row r="52" spans="1:6">
      <c r="A52" s="2"/>
      <c r="B52" s="54"/>
      <c r="C52" s="54"/>
      <c r="D52" s="55"/>
      <c r="E52" s="55"/>
      <c r="F52" s="56"/>
    </row>
    <row r="53" spans="1:6" s="57" customFormat="1">
      <c r="A53" s="2"/>
      <c r="B53" s="54"/>
      <c r="C53" s="54"/>
      <c r="D53" s="55"/>
      <c r="E53" s="55"/>
      <c r="F53" s="56"/>
    </row>
    <row r="54" spans="1:6" ht="27" customHeight="1">
      <c r="A54" s="2"/>
      <c r="B54" s="54"/>
      <c r="C54" s="54"/>
      <c r="D54" s="55"/>
      <c r="E54" s="55"/>
      <c r="F54" s="56"/>
    </row>
    <row r="55" spans="1:6">
      <c r="A55" s="2"/>
      <c r="B55" s="54"/>
      <c r="C55" s="54"/>
      <c r="D55" s="55"/>
      <c r="E55" s="55"/>
      <c r="F55" s="56"/>
    </row>
    <row r="56" spans="1:6" ht="20.25" customHeight="1">
      <c r="A56" s="2"/>
      <c r="B56" s="54"/>
      <c r="C56" s="54"/>
      <c r="D56" s="55"/>
      <c r="E56" s="55"/>
      <c r="F56" s="56"/>
    </row>
    <row r="57" spans="1:6">
      <c r="A57" s="2"/>
      <c r="B57" s="54"/>
      <c r="C57" s="54"/>
      <c r="D57" s="55"/>
      <c r="E57" s="55"/>
      <c r="F57" s="56"/>
    </row>
    <row r="58" spans="1:6" s="57" customFormat="1" ht="49.5" customHeight="1">
      <c r="A58" s="2"/>
      <c r="B58" s="54"/>
      <c r="C58" s="54"/>
      <c r="D58" s="55"/>
      <c r="E58" s="55"/>
      <c r="F58" s="56"/>
    </row>
    <row r="59" spans="1:6" s="57" customFormat="1" ht="45" customHeight="1">
      <c r="A59" s="2"/>
      <c r="B59" s="54"/>
      <c r="C59" s="54"/>
      <c r="D59" s="55"/>
      <c r="E59" s="55"/>
      <c r="F59" s="56"/>
    </row>
    <row r="60" spans="1:6">
      <c r="A60" s="2"/>
      <c r="B60" s="54"/>
      <c r="C60" s="54"/>
      <c r="D60" s="55"/>
      <c r="E60" s="55"/>
      <c r="F60" s="56"/>
    </row>
    <row r="61" spans="1:6">
      <c r="A61" s="2"/>
      <c r="B61" s="54"/>
      <c r="C61" s="54"/>
      <c r="D61" s="55"/>
      <c r="E61" s="55"/>
      <c r="F61" s="56"/>
    </row>
    <row r="62" spans="1:6">
      <c r="A62" s="2"/>
      <c r="B62" s="54"/>
      <c r="C62" s="54"/>
      <c r="D62" s="55"/>
      <c r="E62" s="55"/>
      <c r="F62" s="56"/>
    </row>
    <row r="63" spans="1:6">
      <c r="A63" s="2"/>
      <c r="B63" s="54"/>
      <c r="C63" s="54"/>
      <c r="D63" s="55"/>
      <c r="E63" s="55"/>
      <c r="F63" s="56"/>
    </row>
    <row r="64" spans="1:6">
      <c r="A64" s="2"/>
      <c r="B64" s="54"/>
      <c r="C64" s="54"/>
      <c r="D64" s="55"/>
      <c r="E64" s="55"/>
      <c r="F64" s="56"/>
    </row>
    <row r="65" spans="1:6">
      <c r="A65" s="2"/>
      <c r="B65" s="54"/>
      <c r="C65" s="54"/>
      <c r="D65" s="55"/>
      <c r="E65" s="55"/>
      <c r="F65" s="56"/>
    </row>
    <row r="66" spans="1:6" ht="41.25" customHeight="1">
      <c r="A66" s="2"/>
      <c r="B66" s="54"/>
      <c r="C66" s="54"/>
      <c r="D66" s="55"/>
      <c r="E66" s="55"/>
      <c r="F66" s="56"/>
    </row>
    <row r="67" spans="1:6">
      <c r="A67" s="2"/>
      <c r="B67" s="54"/>
      <c r="C67" s="54"/>
      <c r="D67" s="55"/>
      <c r="E67" s="55"/>
      <c r="F67" s="56"/>
    </row>
    <row r="68" spans="1:6">
      <c r="A68" s="2"/>
      <c r="B68" s="54"/>
      <c r="C68" s="54"/>
      <c r="D68" s="55"/>
      <c r="E68" s="55"/>
      <c r="F68" s="56"/>
    </row>
    <row r="69" spans="1:6">
      <c r="A69" s="2"/>
      <c r="B69" s="54"/>
      <c r="C69" s="54"/>
      <c r="D69" s="55"/>
      <c r="E69" s="55"/>
      <c r="F69" s="56"/>
    </row>
    <row r="70" spans="1:6">
      <c r="A70" s="2"/>
      <c r="B70" s="54"/>
      <c r="C70" s="54"/>
      <c r="D70" s="55"/>
      <c r="E70" s="55"/>
      <c r="F70" s="56"/>
    </row>
    <row r="71" spans="1:6">
      <c r="A71" s="2"/>
      <c r="B71" s="54"/>
      <c r="C71" s="54"/>
      <c r="D71" s="55"/>
      <c r="E71" s="55"/>
      <c r="F71" s="56"/>
    </row>
    <row r="72" spans="1:6">
      <c r="A72" s="2"/>
      <c r="B72" s="54"/>
      <c r="C72" s="54"/>
      <c r="D72" s="55"/>
      <c r="E72" s="55"/>
      <c r="F72" s="56"/>
    </row>
    <row r="73" spans="1:6" ht="52.5" customHeight="1">
      <c r="A73" s="2"/>
      <c r="B73" s="54"/>
      <c r="C73" s="54"/>
      <c r="D73" s="55"/>
      <c r="E73" s="55"/>
      <c r="F73" s="56"/>
    </row>
    <row r="74" spans="1:6" ht="30" customHeight="1">
      <c r="A74" s="2"/>
      <c r="B74" s="54"/>
      <c r="C74" s="54"/>
      <c r="D74" s="55"/>
      <c r="E74" s="55"/>
      <c r="F74" s="56"/>
    </row>
    <row r="75" spans="1:6">
      <c r="A75" s="2"/>
      <c r="B75" s="54"/>
      <c r="C75" s="54"/>
      <c r="D75" s="55"/>
      <c r="E75" s="55"/>
      <c r="F75" s="56"/>
    </row>
    <row r="76" spans="1:6">
      <c r="A76" s="2"/>
      <c r="B76" s="54"/>
      <c r="C76" s="54"/>
      <c r="D76" s="55"/>
      <c r="E76" s="55"/>
      <c r="F76" s="56"/>
    </row>
    <row r="77" spans="1:6">
      <c r="A77" s="2"/>
      <c r="B77" s="54"/>
      <c r="C77" s="54"/>
      <c r="D77" s="55"/>
      <c r="E77" s="55"/>
      <c r="F77" s="56"/>
    </row>
    <row r="78" spans="1:6">
      <c r="A78" s="2"/>
      <c r="B78" s="54"/>
      <c r="C78" s="54"/>
      <c r="D78" s="55"/>
      <c r="E78" s="55"/>
      <c r="F78" s="56"/>
    </row>
    <row r="79" spans="1:6" ht="41.25" customHeight="1">
      <c r="A79" s="2"/>
      <c r="B79" s="54"/>
      <c r="C79" s="54"/>
      <c r="D79" s="55"/>
      <c r="E79" s="55"/>
      <c r="F79" s="56"/>
    </row>
    <row r="80" spans="1:6" ht="15" customHeight="1">
      <c r="A80" s="2"/>
      <c r="B80" s="54"/>
      <c r="C80" s="54"/>
      <c r="D80" s="55"/>
      <c r="E80" s="55"/>
      <c r="F80" s="56"/>
    </row>
    <row r="81" spans="1:6" ht="15.75" customHeight="1">
      <c r="A81" s="2"/>
      <c r="B81" s="54"/>
      <c r="C81" s="54"/>
      <c r="D81" s="55"/>
      <c r="E81" s="55"/>
      <c r="F81" s="56"/>
    </row>
    <row r="82" spans="1:6" ht="15.75" customHeight="1">
      <c r="A82" s="2"/>
      <c r="B82" s="54"/>
      <c r="C82" s="54"/>
      <c r="D82" s="55"/>
      <c r="E82" s="55"/>
      <c r="F82" s="56"/>
    </row>
    <row r="83" spans="1:6">
      <c r="A83" s="2"/>
      <c r="B83" s="54"/>
      <c r="C83" s="54"/>
      <c r="D83" s="55"/>
      <c r="E83" s="55"/>
      <c r="F83" s="56"/>
    </row>
    <row r="84" spans="1:6" ht="15.75" customHeight="1">
      <c r="A84" s="2"/>
      <c r="B84" s="54"/>
      <c r="C84" s="54"/>
      <c r="D84" s="55"/>
      <c r="E84" s="55"/>
      <c r="F84" s="56"/>
    </row>
    <row r="85" spans="1:6">
      <c r="A85" s="2"/>
      <c r="B85" s="54"/>
      <c r="C85" s="54"/>
      <c r="D85" s="55"/>
      <c r="E85" s="55"/>
      <c r="F85" s="56"/>
    </row>
    <row r="86" spans="1:6">
      <c r="A86" s="2"/>
      <c r="B86" s="54"/>
      <c r="C86" s="54"/>
      <c r="D86" s="55"/>
      <c r="E86" s="55"/>
      <c r="F86" s="56"/>
    </row>
    <row r="87" spans="1:6">
      <c r="A87" s="2"/>
      <c r="B87" s="54"/>
      <c r="C87" s="54"/>
      <c r="D87" s="55"/>
      <c r="E87" s="55"/>
      <c r="F87" s="56"/>
    </row>
    <row r="88" spans="1:6">
      <c r="A88" s="2"/>
      <c r="B88" s="54"/>
      <c r="C88" s="54"/>
      <c r="D88" s="55"/>
      <c r="E88" s="55"/>
      <c r="F88" s="56"/>
    </row>
    <row r="89" spans="1:6">
      <c r="A89" s="2"/>
      <c r="B89" s="54"/>
      <c r="C89" s="54"/>
      <c r="D89" s="55"/>
      <c r="E89" s="55"/>
      <c r="F89" s="56"/>
    </row>
    <row r="90" spans="1:6" ht="40.5" customHeight="1">
      <c r="A90" s="2"/>
      <c r="B90" s="54"/>
      <c r="C90" s="54"/>
      <c r="D90" s="55"/>
      <c r="E90" s="55"/>
      <c r="F90" s="56"/>
    </row>
    <row r="91" spans="1:6">
      <c r="A91" s="2"/>
      <c r="B91" s="54"/>
      <c r="C91" s="54"/>
      <c r="D91" s="55"/>
      <c r="E91" s="55"/>
      <c r="F91" s="56"/>
    </row>
    <row r="92" spans="1:6" ht="15.75" customHeight="1">
      <c r="A92" s="2"/>
      <c r="B92" s="54"/>
      <c r="C92" s="54"/>
      <c r="D92" s="55"/>
      <c r="E92" s="55"/>
      <c r="F92" s="56"/>
    </row>
    <row r="93" spans="1:6" ht="15.75" customHeight="1">
      <c r="A93" s="2"/>
      <c r="B93" s="54"/>
      <c r="C93" s="54"/>
      <c r="D93" s="55"/>
      <c r="E93" s="55"/>
      <c r="F93" s="56"/>
    </row>
    <row r="94" spans="1:6" ht="15.75" customHeight="1">
      <c r="A94" s="2"/>
      <c r="B94" s="54"/>
      <c r="C94" s="54"/>
      <c r="D94" s="55"/>
      <c r="E94" s="55"/>
      <c r="F94" s="56"/>
    </row>
    <row r="95" spans="1:6" ht="15.75" customHeight="1">
      <c r="A95" s="2"/>
      <c r="B95" s="54"/>
      <c r="C95" s="54"/>
      <c r="D95" s="55"/>
      <c r="E95" s="55"/>
      <c r="F95" s="56"/>
    </row>
    <row r="96" spans="1:6" ht="15.75" customHeight="1">
      <c r="A96" s="2"/>
      <c r="B96" s="54"/>
      <c r="C96" s="54"/>
      <c r="D96" s="55"/>
      <c r="E96" s="55"/>
      <c r="F96" s="56"/>
    </row>
    <row r="97" spans="1:6" ht="15.75" customHeight="1">
      <c r="A97" s="2"/>
      <c r="B97" s="54"/>
      <c r="C97" s="54"/>
      <c r="D97" s="55"/>
      <c r="E97" s="55"/>
      <c r="F97" s="56"/>
    </row>
    <row r="98" spans="1:6" ht="15.75" customHeight="1">
      <c r="A98" s="2"/>
      <c r="B98" s="54"/>
      <c r="C98" s="54"/>
      <c r="D98" s="55"/>
      <c r="E98" s="55"/>
      <c r="F98" s="56"/>
    </row>
    <row r="99" spans="1:6" ht="15.75" customHeight="1">
      <c r="A99" s="2"/>
      <c r="B99" s="54"/>
      <c r="C99" s="54"/>
      <c r="D99" s="55"/>
      <c r="E99" s="55"/>
      <c r="F99" s="56"/>
    </row>
    <row r="100" spans="1:6" ht="15.75" customHeight="1">
      <c r="A100" s="2"/>
      <c r="B100" s="54"/>
      <c r="C100" s="54"/>
      <c r="D100" s="55"/>
      <c r="E100" s="55"/>
      <c r="F100" s="56"/>
    </row>
    <row r="101" spans="1:6" ht="15.75" customHeight="1">
      <c r="A101" s="2"/>
      <c r="B101" s="54"/>
      <c r="C101" s="54"/>
      <c r="D101" s="55"/>
      <c r="E101" s="55"/>
      <c r="F101" s="56"/>
    </row>
    <row r="102" spans="1:6" ht="15.75" customHeight="1">
      <c r="A102" s="2"/>
      <c r="B102" s="54"/>
      <c r="C102" s="54"/>
      <c r="D102" s="55"/>
      <c r="E102" s="55"/>
      <c r="F102" s="56"/>
    </row>
    <row r="103" spans="1:6" ht="15.75" customHeight="1">
      <c r="A103" s="2"/>
      <c r="B103" s="54"/>
      <c r="C103" s="54"/>
      <c r="D103" s="55"/>
      <c r="E103" s="55"/>
      <c r="F103" s="56"/>
    </row>
    <row r="104" spans="1:6" ht="15.75" customHeight="1">
      <c r="A104" s="2"/>
      <c r="B104" s="54"/>
      <c r="C104" s="54"/>
      <c r="D104" s="55"/>
      <c r="E104" s="55"/>
      <c r="F104" s="56"/>
    </row>
    <row r="105" spans="1:6" ht="15.75" customHeight="1">
      <c r="A105" s="2"/>
      <c r="B105" s="54"/>
      <c r="C105" s="54"/>
      <c r="D105" s="55"/>
      <c r="E105" s="55"/>
      <c r="F105" s="56"/>
    </row>
    <row r="106" spans="1:6">
      <c r="A106" s="2"/>
      <c r="B106" s="54"/>
      <c r="C106" s="54"/>
      <c r="D106" s="55"/>
      <c r="E106" s="55"/>
      <c r="F106" s="56"/>
    </row>
    <row r="107" spans="1:6">
      <c r="A107" s="2"/>
      <c r="B107" s="54"/>
      <c r="C107" s="54"/>
      <c r="D107" s="55"/>
      <c r="E107" s="55"/>
      <c r="F107" s="56"/>
    </row>
    <row r="108" spans="1:6">
      <c r="A108" s="2"/>
      <c r="B108" s="54"/>
      <c r="C108" s="54"/>
      <c r="D108" s="55"/>
      <c r="E108" s="55"/>
      <c r="F108" s="56"/>
    </row>
    <row r="109" spans="1:6">
      <c r="A109" s="2"/>
      <c r="B109" s="54"/>
      <c r="C109" s="54"/>
      <c r="D109" s="55"/>
      <c r="E109" s="55"/>
      <c r="F109" s="56"/>
    </row>
    <row r="110" spans="1:6">
      <c r="A110" s="2"/>
      <c r="B110" s="54"/>
      <c r="C110" s="54"/>
      <c r="D110" s="55"/>
      <c r="E110" s="55"/>
      <c r="F110" s="56"/>
    </row>
    <row r="111" spans="1:6">
      <c r="A111" s="2"/>
      <c r="B111" s="54"/>
      <c r="C111" s="54"/>
      <c r="D111" s="55"/>
      <c r="E111" s="55"/>
      <c r="F111" s="56"/>
    </row>
    <row r="112" spans="1:6">
      <c r="A112" s="2"/>
      <c r="B112" s="54"/>
      <c r="C112" s="54"/>
      <c r="D112" s="55"/>
      <c r="E112" s="55"/>
      <c r="F112" s="56"/>
    </row>
    <row r="113" spans="1:6">
      <c r="A113" s="2"/>
      <c r="B113" s="54"/>
      <c r="C113" s="54"/>
      <c r="D113" s="55"/>
      <c r="E113" s="55"/>
      <c r="F113" s="56"/>
    </row>
    <row r="114" spans="1:6">
      <c r="A114" s="2"/>
      <c r="B114" s="54"/>
      <c r="C114" s="54"/>
      <c r="D114" s="55"/>
      <c r="E114" s="55"/>
      <c r="F114" s="56"/>
    </row>
    <row r="115" spans="1:6">
      <c r="A115" s="2"/>
      <c r="B115" s="54"/>
      <c r="C115" s="54"/>
      <c r="D115" s="55"/>
      <c r="E115" s="55"/>
      <c r="F115" s="56"/>
    </row>
    <row r="116" spans="1:6">
      <c r="A116" s="2"/>
      <c r="B116" s="54"/>
      <c r="C116" s="54"/>
      <c r="D116" s="55"/>
      <c r="E116" s="55"/>
      <c r="F116" s="56"/>
    </row>
    <row r="117" spans="1:6">
      <c r="A117" s="2"/>
      <c r="B117" s="54"/>
      <c r="C117" s="54"/>
      <c r="D117" s="55"/>
      <c r="E117" s="55"/>
      <c r="F117" s="56"/>
    </row>
    <row r="118" spans="1:6">
      <c r="A118" s="2"/>
      <c r="B118" s="54"/>
      <c r="C118" s="54"/>
      <c r="D118" s="55"/>
      <c r="E118" s="55"/>
      <c r="F118" s="56"/>
    </row>
    <row r="119" spans="1:6">
      <c r="A119" s="2"/>
      <c r="B119" s="54"/>
      <c r="C119" s="54"/>
      <c r="D119" s="55"/>
      <c r="E119" s="55"/>
      <c r="F119" s="56"/>
    </row>
    <row r="120" spans="1:6">
      <c r="A120" s="2"/>
      <c r="B120" s="54"/>
      <c r="C120" s="54"/>
      <c r="D120" s="55"/>
      <c r="E120" s="55"/>
      <c r="F120" s="56"/>
    </row>
    <row r="121" spans="1:6">
      <c r="A121" s="2"/>
      <c r="B121" s="54"/>
      <c r="C121" s="54"/>
      <c r="D121" s="55"/>
      <c r="E121" s="55"/>
      <c r="F121" s="56"/>
    </row>
    <row r="122" spans="1:6">
      <c r="A122" s="2"/>
      <c r="B122" s="54"/>
      <c r="C122" s="54"/>
      <c r="D122" s="55"/>
      <c r="E122" s="55"/>
      <c r="F122" s="56"/>
    </row>
    <row r="123" spans="1:6">
      <c r="A123" s="2"/>
      <c r="B123" s="54"/>
      <c r="C123" s="54"/>
      <c r="D123" s="55"/>
      <c r="E123" s="55"/>
      <c r="F123" s="56"/>
    </row>
    <row r="124" spans="1:6">
      <c r="A124" s="2"/>
      <c r="B124" s="54"/>
      <c r="C124" s="54"/>
      <c r="D124" s="55"/>
      <c r="E124" s="55"/>
      <c r="F124" s="56"/>
    </row>
    <row r="125" spans="1:6">
      <c r="A125" s="2"/>
      <c r="B125" s="54"/>
      <c r="C125" s="54"/>
      <c r="D125" s="55"/>
      <c r="E125" s="55"/>
      <c r="F125" s="56"/>
    </row>
    <row r="126" spans="1:6">
      <c r="A126" s="2"/>
      <c r="B126" s="54"/>
      <c r="C126" s="54"/>
      <c r="D126" s="55"/>
      <c r="E126" s="55"/>
      <c r="F126" s="56"/>
    </row>
    <row r="127" spans="1:6">
      <c r="A127" s="2"/>
      <c r="B127" s="54"/>
      <c r="C127" s="54"/>
      <c r="D127" s="55"/>
      <c r="E127" s="55"/>
      <c r="F127" s="56"/>
    </row>
    <row r="128" spans="1:6">
      <c r="A128" s="2"/>
      <c r="B128" s="54"/>
      <c r="C128" s="54"/>
      <c r="D128" s="55"/>
      <c r="E128" s="55"/>
      <c r="F128" s="56"/>
    </row>
    <row r="129" spans="1:6">
      <c r="A129" s="2"/>
      <c r="B129" s="54"/>
      <c r="C129" s="54"/>
      <c r="D129" s="55"/>
      <c r="E129" s="55"/>
      <c r="F129" s="56"/>
    </row>
    <row r="130" spans="1:6">
      <c r="A130" s="2"/>
      <c r="B130" s="54"/>
      <c r="C130" s="54"/>
      <c r="D130" s="55"/>
      <c r="E130" s="55"/>
      <c r="F130" s="56"/>
    </row>
    <row r="131" spans="1:6">
      <c r="A131" s="2"/>
      <c r="B131" s="54"/>
      <c r="C131" s="54"/>
      <c r="D131" s="55"/>
      <c r="E131" s="55"/>
      <c r="F131" s="56"/>
    </row>
    <row r="132" spans="1:6">
      <c r="A132" s="2"/>
      <c r="B132" s="54"/>
      <c r="C132" s="54"/>
      <c r="D132" s="55"/>
      <c r="E132" s="55"/>
      <c r="F132" s="56"/>
    </row>
    <row r="133" spans="1:6">
      <c r="A133" s="2"/>
      <c r="B133" s="54"/>
      <c r="C133" s="54"/>
      <c r="D133" s="55"/>
      <c r="E133" s="55"/>
      <c r="F133" s="56"/>
    </row>
    <row r="134" spans="1:6">
      <c r="A134" s="2"/>
      <c r="B134" s="54"/>
      <c r="C134" s="54"/>
      <c r="D134" s="55"/>
      <c r="E134" s="55"/>
      <c r="F134" s="56"/>
    </row>
    <row r="135" spans="1:6">
      <c r="A135" s="2"/>
      <c r="B135" s="54"/>
      <c r="C135" s="54"/>
      <c r="D135" s="55"/>
      <c r="E135" s="55"/>
      <c r="F135" s="56"/>
    </row>
    <row r="136" spans="1:6">
      <c r="A136" s="2"/>
      <c r="B136" s="54"/>
      <c r="C136" s="54"/>
      <c r="D136" s="55"/>
      <c r="E136" s="55"/>
      <c r="F136" s="56"/>
    </row>
    <row r="137" spans="1:6">
      <c r="A137" s="2"/>
      <c r="B137" s="54"/>
      <c r="C137" s="54"/>
      <c r="D137" s="55"/>
      <c r="E137" s="55"/>
      <c r="F137" s="56"/>
    </row>
    <row r="138" spans="1:6">
      <c r="A138" s="2"/>
      <c r="B138" s="54"/>
      <c r="C138" s="54"/>
      <c r="D138" s="55"/>
      <c r="E138" s="55"/>
      <c r="F138" s="56"/>
    </row>
    <row r="139" spans="1:6">
      <c r="A139" s="2"/>
      <c r="B139" s="54"/>
      <c r="C139" s="54"/>
      <c r="D139" s="55"/>
      <c r="E139" s="55"/>
      <c r="F139" s="56"/>
    </row>
    <row r="140" spans="1:6">
      <c r="A140" s="2"/>
      <c r="B140" s="54"/>
      <c r="C140" s="54"/>
      <c r="D140" s="55"/>
      <c r="E140" s="55"/>
      <c r="F140" s="56"/>
    </row>
    <row r="141" spans="1:6">
      <c r="A141" s="2"/>
      <c r="B141" s="54"/>
      <c r="C141" s="54"/>
      <c r="D141" s="55"/>
      <c r="E141" s="55"/>
      <c r="F141" s="56"/>
    </row>
    <row r="142" spans="1:6">
      <c r="A142" s="2"/>
      <c r="B142" s="54"/>
      <c r="C142" s="54"/>
      <c r="D142" s="55"/>
      <c r="E142" s="55"/>
      <c r="F142" s="56"/>
    </row>
    <row r="143" spans="1:6">
      <c r="A143" s="2"/>
      <c r="B143" s="54"/>
      <c r="C143" s="54"/>
      <c r="D143" s="55"/>
      <c r="E143" s="55"/>
      <c r="F143" s="56"/>
    </row>
    <row r="144" spans="1:6">
      <c r="A144" s="2"/>
      <c r="B144" s="54"/>
      <c r="C144" s="54"/>
      <c r="D144" s="55"/>
      <c r="E144" s="55"/>
      <c r="F144" s="56"/>
    </row>
    <row r="145" spans="1:6">
      <c r="A145" s="2"/>
      <c r="B145" s="54"/>
      <c r="C145" s="54"/>
      <c r="D145" s="55"/>
      <c r="E145" s="55"/>
      <c r="F145" s="56"/>
    </row>
    <row r="146" spans="1:6">
      <c r="A146" s="2"/>
      <c r="B146" s="54"/>
      <c r="C146" s="54"/>
      <c r="D146" s="55"/>
      <c r="E146" s="55"/>
      <c r="F146" s="56"/>
    </row>
    <row r="147" spans="1:6">
      <c r="A147" s="2"/>
      <c r="B147" s="54"/>
      <c r="C147" s="54"/>
      <c r="D147" s="55"/>
      <c r="E147" s="55"/>
      <c r="F147" s="56"/>
    </row>
    <row r="148" spans="1:6">
      <c r="A148" s="2"/>
      <c r="B148" s="54"/>
      <c r="C148" s="54"/>
      <c r="D148" s="55"/>
      <c r="E148" s="55"/>
      <c r="F148" s="56"/>
    </row>
    <row r="149" spans="1:6">
      <c r="A149" s="2"/>
      <c r="B149" s="54"/>
      <c r="C149" s="54"/>
      <c r="D149" s="55"/>
      <c r="E149" s="55"/>
      <c r="F149" s="56"/>
    </row>
    <row r="150" spans="1:6">
      <c r="A150" s="2"/>
      <c r="B150" s="54"/>
      <c r="C150" s="54"/>
      <c r="D150" s="55"/>
      <c r="E150" s="55"/>
      <c r="F150" s="56"/>
    </row>
    <row r="151" spans="1:6">
      <c r="A151" s="2"/>
      <c r="B151" s="54"/>
      <c r="C151" s="54"/>
      <c r="D151" s="55"/>
      <c r="E151" s="55"/>
      <c r="F151" s="56"/>
    </row>
    <row r="152" spans="1:6">
      <c r="A152" s="2"/>
      <c r="B152" s="54"/>
      <c r="C152" s="54"/>
      <c r="D152" s="55"/>
      <c r="E152" s="55"/>
      <c r="F152" s="56"/>
    </row>
    <row r="153" spans="1:6">
      <c r="A153" s="2"/>
      <c r="B153" s="54"/>
      <c r="C153" s="54"/>
      <c r="D153" s="55"/>
      <c r="E153" s="55"/>
      <c r="F153" s="56"/>
    </row>
    <row r="154" spans="1:6">
      <c r="A154" s="2"/>
      <c r="B154" s="54"/>
      <c r="C154" s="54"/>
      <c r="D154" s="55"/>
      <c r="E154" s="55"/>
      <c r="F154" s="56"/>
    </row>
    <row r="155" spans="1:6">
      <c r="A155" s="2"/>
      <c r="B155" s="54"/>
      <c r="C155" s="54"/>
      <c r="D155" s="55"/>
      <c r="E155" s="55"/>
      <c r="F155" s="56"/>
    </row>
    <row r="156" spans="1:6">
      <c r="A156" s="2"/>
      <c r="B156" s="54"/>
      <c r="C156" s="54"/>
      <c r="D156" s="55"/>
      <c r="E156" s="55"/>
      <c r="F156" s="56"/>
    </row>
    <row r="157" spans="1:6">
      <c r="A157" s="2"/>
      <c r="B157" s="54"/>
      <c r="C157" s="54"/>
      <c r="D157" s="55"/>
      <c r="E157" s="55"/>
      <c r="F157" s="56"/>
    </row>
    <row r="158" spans="1:6">
      <c r="A158" s="2"/>
      <c r="B158" s="54"/>
      <c r="C158" s="54"/>
      <c r="D158" s="55"/>
      <c r="E158" s="55"/>
      <c r="F158" s="56"/>
    </row>
    <row r="159" spans="1:6">
      <c r="A159" s="2"/>
      <c r="B159" s="54"/>
      <c r="C159" s="54"/>
      <c r="D159" s="55"/>
      <c r="E159" s="55"/>
      <c r="F159" s="56"/>
    </row>
    <row r="160" spans="1:6">
      <c r="A160" s="2"/>
      <c r="B160" s="54"/>
      <c r="C160" s="54"/>
      <c r="D160" s="55"/>
      <c r="E160" s="55"/>
      <c r="F160" s="56"/>
    </row>
    <row r="161" spans="1:6">
      <c r="A161" s="2"/>
      <c r="B161" s="54"/>
      <c r="C161" s="54"/>
      <c r="D161" s="55"/>
      <c r="E161" s="55"/>
      <c r="F161" s="56"/>
    </row>
    <row r="162" spans="1:6">
      <c r="A162" s="2"/>
      <c r="B162" s="54"/>
      <c r="C162" s="54"/>
      <c r="D162" s="55"/>
      <c r="E162" s="55"/>
      <c r="F162" s="56"/>
    </row>
    <row r="163" spans="1:6">
      <c r="A163" s="2"/>
      <c r="B163" s="54"/>
      <c r="C163" s="54"/>
      <c r="D163" s="55"/>
      <c r="E163" s="55"/>
      <c r="F163" s="56"/>
    </row>
    <row r="164" spans="1:6">
      <c r="A164" s="2"/>
      <c r="B164" s="54"/>
      <c r="C164" s="54"/>
      <c r="D164" s="55"/>
      <c r="E164" s="55"/>
      <c r="F164" s="56"/>
    </row>
    <row r="165" spans="1:6">
      <c r="A165" s="2"/>
      <c r="B165" s="54"/>
      <c r="C165" s="54"/>
      <c r="D165" s="55"/>
      <c r="E165" s="55"/>
      <c r="F165" s="56"/>
    </row>
    <row r="166" spans="1:6">
      <c r="A166" s="2"/>
      <c r="B166" s="54"/>
      <c r="C166" s="54"/>
      <c r="D166" s="55"/>
      <c r="E166" s="55"/>
      <c r="F166" s="56"/>
    </row>
    <row r="167" spans="1:6">
      <c r="A167" s="2"/>
      <c r="B167" s="54"/>
      <c r="C167" s="54"/>
      <c r="D167" s="55"/>
      <c r="E167" s="55"/>
      <c r="F167" s="56"/>
    </row>
    <row r="168" spans="1:6">
      <c r="A168" s="2"/>
      <c r="B168" s="54"/>
      <c r="C168" s="54"/>
      <c r="D168" s="55"/>
      <c r="E168" s="55"/>
      <c r="F168" s="56"/>
    </row>
    <row r="169" spans="1:6">
      <c r="A169" s="2"/>
      <c r="B169" s="54"/>
      <c r="C169" s="54"/>
      <c r="D169" s="55"/>
      <c r="E169" s="55"/>
      <c r="F169" s="56"/>
    </row>
    <row r="170" spans="1:6">
      <c r="A170" s="2"/>
      <c r="B170" s="54"/>
      <c r="C170" s="54"/>
      <c r="D170" s="55"/>
      <c r="E170" s="55"/>
      <c r="F170" s="56"/>
    </row>
    <row r="171" spans="1:6">
      <c r="A171" s="2"/>
      <c r="B171" s="54"/>
      <c r="C171" s="54"/>
      <c r="D171" s="55"/>
      <c r="E171" s="55"/>
      <c r="F171" s="56"/>
    </row>
    <row r="172" spans="1:6">
      <c r="A172" s="2"/>
      <c r="B172" s="54"/>
      <c r="C172" s="54"/>
      <c r="D172" s="55"/>
      <c r="E172" s="55"/>
      <c r="F172" s="56"/>
    </row>
    <row r="173" spans="1:6">
      <c r="A173" s="2"/>
      <c r="B173" s="54"/>
      <c r="C173" s="54"/>
      <c r="D173" s="55"/>
      <c r="E173" s="55"/>
      <c r="F173" s="56"/>
    </row>
    <row r="174" spans="1:6">
      <c r="A174" s="2"/>
      <c r="B174" s="54"/>
      <c r="C174" s="54"/>
      <c r="D174" s="55"/>
      <c r="E174" s="55"/>
      <c r="F174" s="56"/>
    </row>
    <row r="175" spans="1:6">
      <c r="A175" s="2"/>
      <c r="B175" s="54"/>
      <c r="C175" s="54"/>
      <c r="D175" s="55"/>
      <c r="E175" s="55"/>
      <c r="F175" s="56"/>
    </row>
    <row r="176" spans="1:6">
      <c r="A176" s="2"/>
      <c r="B176" s="54"/>
      <c r="C176" s="54"/>
      <c r="D176" s="55"/>
      <c r="E176" s="55"/>
      <c r="F176" s="56"/>
    </row>
    <row r="177" spans="1:6">
      <c r="A177" s="2"/>
      <c r="B177" s="54"/>
      <c r="C177" s="54"/>
      <c r="D177" s="55"/>
      <c r="E177" s="55"/>
      <c r="F177" s="56"/>
    </row>
    <row r="178" spans="1:6">
      <c r="A178" s="2"/>
      <c r="B178" s="54"/>
      <c r="C178" s="54"/>
      <c r="D178" s="55"/>
      <c r="E178" s="55"/>
      <c r="F178" s="56"/>
    </row>
    <row r="179" spans="1:6">
      <c r="A179" s="2"/>
      <c r="B179" s="54"/>
      <c r="C179" s="54"/>
      <c r="D179" s="55"/>
      <c r="E179" s="55"/>
      <c r="F179" s="56"/>
    </row>
    <row r="180" spans="1:6">
      <c r="A180" s="2"/>
      <c r="B180" s="54"/>
      <c r="C180" s="54"/>
      <c r="D180" s="55"/>
      <c r="E180" s="55"/>
      <c r="F180" s="56"/>
    </row>
    <row r="181" spans="1:6">
      <c r="A181" s="2"/>
      <c r="B181" s="54"/>
      <c r="C181" s="54"/>
      <c r="D181" s="55"/>
      <c r="E181" s="55"/>
      <c r="F181" s="56"/>
    </row>
    <row r="182" spans="1:6">
      <c r="A182" s="2"/>
      <c r="B182" s="54"/>
      <c r="C182" s="54"/>
      <c r="D182" s="55"/>
      <c r="E182" s="55"/>
      <c r="F182" s="56"/>
    </row>
    <row r="183" spans="1:6">
      <c r="A183" s="2"/>
      <c r="B183" s="54"/>
      <c r="C183" s="54"/>
      <c r="D183" s="55"/>
      <c r="E183" s="55"/>
      <c r="F183" s="56"/>
    </row>
    <row r="184" spans="1:6">
      <c r="A184" s="2"/>
      <c r="B184" s="54"/>
      <c r="C184" s="54"/>
      <c r="D184" s="55"/>
      <c r="E184" s="55"/>
      <c r="F184" s="56"/>
    </row>
    <row r="185" spans="1:6">
      <c r="A185" s="2"/>
      <c r="B185" s="54"/>
      <c r="C185" s="54"/>
      <c r="D185" s="55"/>
      <c r="E185" s="55"/>
      <c r="F185" s="56"/>
    </row>
    <row r="186" spans="1:6">
      <c r="A186" s="2"/>
      <c r="B186" s="54"/>
      <c r="C186" s="54"/>
      <c r="D186" s="55"/>
      <c r="E186" s="55"/>
      <c r="F186" s="56"/>
    </row>
    <row r="187" spans="1:6">
      <c r="A187" s="2"/>
      <c r="B187" s="54"/>
      <c r="C187" s="54"/>
      <c r="D187" s="55"/>
      <c r="E187" s="55"/>
      <c r="F187" s="56"/>
    </row>
    <row r="188" spans="1:6">
      <c r="A188" s="2"/>
      <c r="B188" s="54"/>
      <c r="C188" s="54"/>
      <c r="D188" s="55"/>
      <c r="E188" s="55"/>
      <c r="F188" s="56"/>
    </row>
    <row r="189" spans="1:6">
      <c r="A189" s="2"/>
      <c r="B189" s="54"/>
      <c r="C189" s="54"/>
      <c r="D189" s="55"/>
      <c r="E189" s="55"/>
      <c r="F189" s="56"/>
    </row>
    <row r="190" spans="1:6">
      <c r="A190" s="2"/>
      <c r="B190" s="54"/>
      <c r="C190" s="54"/>
      <c r="D190" s="55"/>
      <c r="E190" s="55"/>
      <c r="F190" s="56"/>
    </row>
    <row r="191" spans="1:6">
      <c r="A191" s="2"/>
      <c r="B191" s="54"/>
      <c r="C191" s="54"/>
      <c r="D191" s="55"/>
      <c r="E191" s="55"/>
      <c r="F191" s="56"/>
    </row>
    <row r="192" spans="1:6">
      <c r="A192" s="2"/>
      <c r="B192" s="54"/>
      <c r="C192" s="54"/>
      <c r="D192" s="55"/>
      <c r="E192" s="55"/>
      <c r="F192" s="56"/>
    </row>
    <row r="193" spans="1:6">
      <c r="A193" s="2"/>
      <c r="B193" s="54"/>
      <c r="C193" s="54"/>
      <c r="D193" s="55"/>
      <c r="E193" s="55"/>
      <c r="F193" s="56"/>
    </row>
    <row r="194" spans="1:6">
      <c r="A194" s="2"/>
      <c r="B194" s="54"/>
      <c r="C194" s="54"/>
      <c r="D194" s="55"/>
      <c r="E194" s="55"/>
      <c r="F194" s="56"/>
    </row>
    <row r="195" spans="1:6">
      <c r="A195" s="2"/>
      <c r="B195" s="54"/>
      <c r="C195" s="54"/>
      <c r="D195" s="55"/>
      <c r="E195" s="55"/>
      <c r="F195" s="56"/>
    </row>
    <row r="196" spans="1:6">
      <c r="A196" s="2"/>
      <c r="B196" s="54"/>
      <c r="C196" s="54"/>
      <c r="D196" s="55"/>
      <c r="E196" s="55"/>
      <c r="F196" s="56"/>
    </row>
    <row r="197" spans="1:6">
      <c r="A197" s="2"/>
      <c r="B197" s="54"/>
      <c r="C197" s="54"/>
      <c r="D197" s="55"/>
      <c r="E197" s="55"/>
      <c r="F197" s="56"/>
    </row>
    <row r="198" spans="1:6">
      <c r="A198" s="2"/>
      <c r="B198" s="54"/>
      <c r="C198" s="54"/>
      <c r="D198" s="55"/>
      <c r="E198" s="55"/>
      <c r="F198" s="56"/>
    </row>
    <row r="199" spans="1:6">
      <c r="A199" s="2"/>
      <c r="B199" s="54"/>
      <c r="C199" s="54"/>
      <c r="D199" s="55"/>
      <c r="E199" s="55"/>
      <c r="F199" s="56"/>
    </row>
    <row r="200" spans="1:6">
      <c r="A200" s="2"/>
      <c r="B200" s="54"/>
      <c r="C200" s="54"/>
      <c r="D200" s="55"/>
      <c r="E200" s="55"/>
      <c r="F200" s="56"/>
    </row>
    <row r="201" spans="1:6">
      <c r="A201" s="2"/>
      <c r="B201" s="54"/>
      <c r="C201" s="54"/>
      <c r="D201" s="55"/>
      <c r="E201" s="55"/>
      <c r="F201" s="56"/>
    </row>
    <row r="202" spans="1:6">
      <c r="A202" s="2"/>
      <c r="B202" s="54"/>
      <c r="C202" s="54"/>
      <c r="D202" s="55"/>
      <c r="E202" s="55"/>
      <c r="F202" s="56"/>
    </row>
    <row r="203" spans="1:6">
      <c r="A203" s="2"/>
      <c r="B203" s="54"/>
      <c r="C203" s="54"/>
      <c r="D203" s="55"/>
      <c r="E203" s="55"/>
      <c r="F203" s="56"/>
    </row>
    <row r="204" spans="1:6">
      <c r="A204" s="2"/>
      <c r="B204" s="54"/>
      <c r="C204" s="54"/>
      <c r="D204" s="55"/>
      <c r="E204" s="55"/>
      <c r="F204" s="56"/>
    </row>
    <row r="205" spans="1:6">
      <c r="A205" s="2"/>
      <c r="B205" s="54"/>
      <c r="C205" s="54"/>
      <c r="D205" s="55"/>
      <c r="E205" s="55"/>
      <c r="F205" s="56"/>
    </row>
    <row r="206" spans="1:6">
      <c r="A206" s="2"/>
      <c r="B206" s="54"/>
      <c r="C206" s="54"/>
      <c r="D206" s="55"/>
      <c r="E206" s="55"/>
      <c r="F206" s="56"/>
    </row>
    <row r="207" spans="1:6">
      <c r="A207" s="2"/>
      <c r="B207" s="54"/>
      <c r="C207" s="54"/>
      <c r="D207" s="55"/>
      <c r="E207" s="55"/>
      <c r="F207" s="56"/>
    </row>
    <row r="208" spans="1:6">
      <c r="A208" s="2"/>
      <c r="B208" s="54"/>
      <c r="C208" s="54"/>
      <c r="D208" s="55"/>
      <c r="E208" s="55"/>
      <c r="F208" s="56"/>
    </row>
    <row r="209" spans="1:6">
      <c r="A209" s="2"/>
      <c r="B209" s="54"/>
      <c r="C209" s="54"/>
      <c r="D209" s="55"/>
      <c r="E209" s="55"/>
      <c r="F209" s="56"/>
    </row>
    <row r="210" spans="1:6">
      <c r="A210" s="2"/>
      <c r="B210" s="54"/>
      <c r="C210" s="54"/>
      <c r="D210" s="55"/>
      <c r="E210" s="55"/>
      <c r="F210" s="56"/>
    </row>
    <row r="211" spans="1:6">
      <c r="A211" s="2"/>
      <c r="B211" s="54"/>
      <c r="C211" s="54"/>
      <c r="D211" s="55"/>
      <c r="E211" s="55"/>
      <c r="F211" s="56"/>
    </row>
    <row r="212" spans="1:6">
      <c r="A212" s="2"/>
      <c r="B212" s="54"/>
      <c r="C212" s="54"/>
      <c r="D212" s="55"/>
      <c r="E212" s="55"/>
      <c r="F212" s="56"/>
    </row>
    <row r="213" spans="1:6">
      <c r="A213" s="2"/>
      <c r="B213" s="54"/>
      <c r="C213" s="54"/>
      <c r="D213" s="55"/>
      <c r="E213" s="55"/>
      <c r="F213" s="56"/>
    </row>
    <row r="214" spans="1:6">
      <c r="A214" s="2"/>
      <c r="B214" s="54"/>
      <c r="C214" s="54"/>
      <c r="D214" s="55"/>
      <c r="E214" s="55"/>
      <c r="F214" s="56"/>
    </row>
    <row r="215" spans="1:6">
      <c r="A215" s="2"/>
      <c r="B215" s="54"/>
      <c r="C215" s="54"/>
      <c r="D215" s="55"/>
      <c r="E215" s="55"/>
      <c r="F215" s="56"/>
    </row>
    <row r="216" spans="1:6">
      <c r="A216" s="2"/>
      <c r="B216" s="54"/>
      <c r="C216" s="54"/>
      <c r="D216" s="55"/>
      <c r="E216" s="55"/>
      <c r="F216" s="56"/>
    </row>
    <row r="217" spans="1:6">
      <c r="A217" s="2"/>
      <c r="B217" s="54"/>
      <c r="C217" s="54"/>
      <c r="D217" s="55"/>
      <c r="E217" s="55"/>
      <c r="F217" s="56"/>
    </row>
    <row r="218" spans="1:6">
      <c r="A218" s="2"/>
      <c r="B218" s="54"/>
      <c r="C218" s="54"/>
      <c r="D218" s="55"/>
      <c r="E218" s="55"/>
      <c r="F218" s="56"/>
    </row>
    <row r="219" spans="1:6">
      <c r="A219" s="2"/>
      <c r="B219" s="54"/>
      <c r="C219" s="54"/>
      <c r="D219" s="55"/>
      <c r="E219" s="55"/>
      <c r="F219" s="56"/>
    </row>
    <row r="220" spans="1:6">
      <c r="A220" s="2"/>
      <c r="B220" s="54"/>
      <c r="C220" s="54"/>
      <c r="D220" s="55"/>
      <c r="E220" s="55"/>
      <c r="F220" s="56"/>
    </row>
    <row r="221" spans="1:6">
      <c r="A221" s="2"/>
      <c r="B221" s="54"/>
      <c r="C221" s="54"/>
      <c r="D221" s="55"/>
      <c r="E221" s="55"/>
      <c r="F221" s="56"/>
    </row>
    <row r="222" spans="1:6">
      <c r="A222" s="2"/>
      <c r="B222" s="54"/>
      <c r="C222" s="54"/>
      <c r="D222" s="55"/>
      <c r="E222" s="55"/>
      <c r="F222" s="56"/>
    </row>
    <row r="223" spans="1:6">
      <c r="A223" s="2"/>
      <c r="B223" s="54"/>
      <c r="C223" s="54"/>
      <c r="D223" s="55"/>
      <c r="E223" s="55"/>
      <c r="F223" s="56"/>
    </row>
    <row r="224" spans="1:6">
      <c r="A224" s="2"/>
      <c r="B224" s="54"/>
      <c r="C224" s="54"/>
      <c r="D224" s="55"/>
      <c r="E224" s="55"/>
      <c r="F224" s="56"/>
    </row>
    <row r="225" spans="1:6">
      <c r="A225" s="2"/>
      <c r="B225" s="54"/>
      <c r="C225" s="54"/>
      <c r="D225" s="55"/>
      <c r="E225" s="55"/>
      <c r="F225" s="56"/>
    </row>
    <row r="226" spans="1:6">
      <c r="A226" s="2"/>
      <c r="B226" s="54"/>
      <c r="C226" s="54"/>
      <c r="D226" s="55"/>
      <c r="E226" s="55"/>
      <c r="F226" s="56"/>
    </row>
    <row r="227" spans="1:6">
      <c r="A227" s="2"/>
      <c r="B227" s="54"/>
      <c r="C227" s="54"/>
      <c r="D227" s="55"/>
      <c r="E227" s="55"/>
      <c r="F227" s="56"/>
    </row>
    <row r="228" spans="1:6">
      <c r="A228" s="2"/>
      <c r="B228" s="54"/>
      <c r="C228" s="54"/>
      <c r="D228" s="55"/>
      <c r="E228" s="55"/>
      <c r="F228" s="56"/>
    </row>
    <row r="229" spans="1:6">
      <c r="A229" s="2"/>
      <c r="B229" s="54"/>
      <c r="C229" s="54"/>
      <c r="D229" s="55"/>
      <c r="E229" s="55"/>
      <c r="F229" s="56"/>
    </row>
    <row r="230" spans="1:6">
      <c r="A230" s="2"/>
      <c r="B230" s="54"/>
      <c r="C230" s="54"/>
      <c r="D230" s="55"/>
      <c r="E230" s="55"/>
      <c r="F230" s="56"/>
    </row>
    <row r="231" spans="1:6">
      <c r="A231" s="2"/>
      <c r="B231" s="54"/>
      <c r="C231" s="54"/>
      <c r="D231" s="55"/>
      <c r="E231" s="55"/>
      <c r="F231" s="56"/>
    </row>
    <row r="232" spans="1:6">
      <c r="A232" s="2"/>
      <c r="B232" s="54"/>
      <c r="C232" s="54"/>
      <c r="D232" s="55"/>
      <c r="E232" s="55"/>
      <c r="F232" s="56"/>
    </row>
    <row r="233" spans="1:6">
      <c r="A233" s="2"/>
      <c r="B233" s="54"/>
      <c r="C233" s="54"/>
      <c r="D233" s="55"/>
      <c r="E233" s="55"/>
      <c r="F233" s="56"/>
    </row>
    <row r="234" spans="1:6">
      <c r="A234" s="2"/>
      <c r="B234" s="54"/>
      <c r="C234" s="54"/>
      <c r="D234" s="55"/>
      <c r="E234" s="55"/>
      <c r="F234" s="56"/>
    </row>
    <row r="235" spans="1:6">
      <c r="A235" s="2"/>
      <c r="B235" s="54"/>
      <c r="C235" s="54"/>
      <c r="D235" s="55"/>
      <c r="E235" s="55"/>
      <c r="F235" s="56"/>
    </row>
    <row r="236" spans="1:6">
      <c r="A236" s="2"/>
      <c r="B236" s="54"/>
      <c r="C236" s="54"/>
      <c r="D236" s="55"/>
      <c r="E236" s="55"/>
      <c r="F236" s="56"/>
    </row>
    <row r="237" spans="1:6">
      <c r="A237" s="2"/>
      <c r="B237" s="54"/>
      <c r="C237" s="54"/>
      <c r="D237" s="55"/>
      <c r="E237" s="55"/>
      <c r="F237" s="56"/>
    </row>
    <row r="238" spans="1:6">
      <c r="A238" s="2"/>
      <c r="B238" s="54"/>
      <c r="C238" s="54"/>
      <c r="D238" s="55"/>
      <c r="E238" s="55"/>
      <c r="F238" s="56"/>
    </row>
    <row r="239" spans="1:6">
      <c r="A239" s="2"/>
      <c r="B239" s="54"/>
      <c r="C239" s="54"/>
      <c r="D239" s="55"/>
      <c r="E239" s="55"/>
      <c r="F239" s="56"/>
    </row>
    <row r="240" spans="1:6">
      <c r="A240" s="2"/>
      <c r="B240" s="54"/>
      <c r="C240" s="54"/>
      <c r="D240" s="55"/>
      <c r="E240" s="55"/>
      <c r="F240" s="56"/>
    </row>
    <row r="241" spans="1:6">
      <c r="A241" s="2"/>
      <c r="B241" s="54"/>
      <c r="C241" s="54"/>
      <c r="D241" s="55"/>
      <c r="E241" s="55"/>
      <c r="F241" s="56"/>
    </row>
    <row r="242" spans="1:6">
      <c r="A242" s="2"/>
      <c r="B242" s="54"/>
      <c r="C242" s="54"/>
      <c r="D242" s="55"/>
      <c r="E242" s="55"/>
      <c r="F242" s="56"/>
    </row>
    <row r="243" spans="1:6">
      <c r="A243" s="2"/>
      <c r="B243" s="54"/>
      <c r="C243" s="54"/>
      <c r="D243" s="55"/>
      <c r="E243" s="55"/>
      <c r="F243" s="56"/>
    </row>
    <row r="244" spans="1:6">
      <c r="A244" s="2"/>
      <c r="B244" s="54"/>
      <c r="C244" s="54"/>
      <c r="D244" s="55"/>
      <c r="E244" s="55"/>
      <c r="F244" s="56"/>
    </row>
    <row r="245" spans="1:6">
      <c r="A245" s="2"/>
      <c r="B245" s="54"/>
      <c r="C245" s="54"/>
      <c r="D245" s="55"/>
      <c r="E245" s="55"/>
      <c r="F245" s="56"/>
    </row>
    <row r="246" spans="1:6">
      <c r="A246" s="2"/>
      <c r="B246" s="54"/>
      <c r="C246" s="54"/>
      <c r="D246" s="55"/>
      <c r="E246" s="55"/>
      <c r="F246" s="56"/>
    </row>
    <row r="247" spans="1:6">
      <c r="A247" s="2"/>
      <c r="B247" s="54"/>
      <c r="C247" s="54"/>
      <c r="D247" s="55"/>
      <c r="E247" s="55"/>
      <c r="F247" s="56"/>
    </row>
    <row r="248" spans="1:6">
      <c r="A248" s="2"/>
      <c r="B248" s="54"/>
      <c r="C248" s="54"/>
      <c r="D248" s="55"/>
      <c r="E248" s="55"/>
      <c r="F248" s="56"/>
    </row>
    <row r="249" spans="1:6">
      <c r="A249" s="2"/>
      <c r="B249" s="54"/>
      <c r="C249" s="54"/>
      <c r="D249" s="55"/>
      <c r="E249" s="55"/>
      <c r="F249" s="56"/>
    </row>
    <row r="250" spans="1:6">
      <c r="A250" s="2"/>
      <c r="B250" s="54"/>
      <c r="C250" s="54"/>
      <c r="D250" s="55"/>
      <c r="E250" s="55"/>
      <c r="F250" s="56"/>
    </row>
    <row r="251" spans="1:6">
      <c r="A251" s="2"/>
      <c r="B251" s="54"/>
      <c r="C251" s="54"/>
      <c r="D251" s="55"/>
      <c r="E251" s="55"/>
      <c r="F251" s="56"/>
    </row>
    <row r="252" spans="1:6">
      <c r="A252" s="2"/>
      <c r="B252" s="54"/>
      <c r="C252" s="54"/>
      <c r="D252" s="55"/>
      <c r="E252" s="55"/>
      <c r="F252" s="56"/>
    </row>
    <row r="253" spans="1:6">
      <c r="A253" s="2"/>
      <c r="B253" s="54"/>
      <c r="C253" s="54"/>
      <c r="D253" s="55"/>
      <c r="E253" s="55"/>
      <c r="F253" s="56"/>
    </row>
    <row r="254" spans="1:6">
      <c r="A254" s="2"/>
      <c r="B254" s="54"/>
      <c r="C254" s="54"/>
      <c r="D254" s="55"/>
      <c r="E254" s="55"/>
      <c r="F254" s="56"/>
    </row>
    <row r="255" spans="1:6">
      <c r="A255" s="2"/>
      <c r="B255" s="54"/>
      <c r="C255" s="54"/>
      <c r="D255" s="55"/>
      <c r="E255" s="55"/>
      <c r="F255" s="56"/>
    </row>
    <row r="256" spans="1:6">
      <c r="A256" s="2"/>
      <c r="B256" s="54"/>
      <c r="C256" s="54"/>
      <c r="D256" s="55"/>
      <c r="E256" s="55"/>
      <c r="F256" s="56"/>
    </row>
    <row r="257" spans="1:6">
      <c r="A257" s="2"/>
      <c r="B257" s="54"/>
      <c r="C257" s="54"/>
      <c r="D257" s="55"/>
      <c r="E257" s="55"/>
      <c r="F257" s="56"/>
    </row>
    <row r="258" spans="1:6">
      <c r="A258" s="2"/>
      <c r="B258" s="54"/>
      <c r="C258" s="54"/>
      <c r="D258" s="55"/>
      <c r="E258" s="55"/>
      <c r="F258" s="56"/>
    </row>
    <row r="259" spans="1:6">
      <c r="A259" s="2"/>
      <c r="B259" s="54"/>
      <c r="C259" s="54"/>
      <c r="D259" s="55"/>
      <c r="E259" s="55"/>
      <c r="F259" s="56"/>
    </row>
    <row r="260" spans="1:6">
      <c r="A260" s="2"/>
      <c r="B260" s="54"/>
      <c r="C260" s="54"/>
      <c r="D260" s="55"/>
      <c r="E260" s="55"/>
      <c r="F260" s="56"/>
    </row>
    <row r="261" spans="1:6">
      <c r="A261" s="2"/>
      <c r="B261" s="54"/>
      <c r="C261" s="54"/>
      <c r="D261" s="55"/>
      <c r="E261" s="55"/>
      <c r="F261" s="56"/>
    </row>
    <row r="262" spans="1:6">
      <c r="A262" s="2"/>
      <c r="B262" s="54"/>
      <c r="C262" s="54"/>
      <c r="D262" s="55"/>
      <c r="E262" s="55"/>
      <c r="F262" s="56"/>
    </row>
    <row r="263" spans="1:6">
      <c r="A263" s="2"/>
      <c r="B263" s="54"/>
      <c r="C263" s="54"/>
      <c r="D263" s="55"/>
      <c r="E263" s="55"/>
      <c r="F263" s="56"/>
    </row>
    <row r="264" spans="1:6">
      <c r="A264" s="2"/>
      <c r="B264" s="54"/>
      <c r="C264" s="54"/>
      <c r="D264" s="55"/>
      <c r="E264" s="55"/>
      <c r="F264" s="56"/>
    </row>
    <row r="265" spans="1:6">
      <c r="A265" s="2"/>
      <c r="B265" s="54"/>
      <c r="C265" s="54"/>
      <c r="D265" s="55"/>
      <c r="E265" s="55"/>
      <c r="F265" s="56"/>
    </row>
    <row r="266" spans="1:6">
      <c r="A266" s="2"/>
      <c r="B266" s="54"/>
      <c r="C266" s="54"/>
      <c r="D266" s="55"/>
      <c r="E266" s="55"/>
      <c r="F266" s="56"/>
    </row>
    <row r="267" spans="1:6">
      <c r="A267" s="2"/>
      <c r="B267" s="54"/>
      <c r="C267" s="54"/>
      <c r="D267" s="55"/>
      <c r="E267" s="55"/>
      <c r="F267" s="56"/>
    </row>
    <row r="268" spans="1:6">
      <c r="A268" s="2"/>
      <c r="B268" s="54"/>
      <c r="C268" s="54"/>
      <c r="D268" s="55"/>
      <c r="E268" s="55"/>
      <c r="F268" s="56"/>
    </row>
    <row r="269" spans="1:6">
      <c r="A269" s="2"/>
      <c r="B269" s="54"/>
      <c r="C269" s="54"/>
      <c r="D269" s="55"/>
      <c r="E269" s="55"/>
      <c r="F269" s="56"/>
    </row>
    <row r="270" spans="1:6">
      <c r="A270" s="2"/>
      <c r="B270" s="54"/>
      <c r="C270" s="54"/>
      <c r="D270" s="55"/>
      <c r="E270" s="55"/>
      <c r="F270" s="56"/>
    </row>
    <row r="271" spans="1:6">
      <c r="A271" s="2"/>
      <c r="B271" s="54"/>
      <c r="C271" s="54"/>
      <c r="D271" s="55"/>
      <c r="E271" s="55"/>
      <c r="F271" s="56"/>
    </row>
    <row r="272" spans="1:6">
      <c r="A272" s="2"/>
      <c r="B272" s="54"/>
      <c r="C272" s="54"/>
      <c r="D272" s="55"/>
      <c r="E272" s="55"/>
      <c r="F272" s="56"/>
    </row>
    <row r="273" spans="1:6">
      <c r="A273" s="2"/>
      <c r="B273" s="54"/>
      <c r="C273" s="54"/>
      <c r="D273" s="55"/>
      <c r="E273" s="55"/>
      <c r="F273" s="56"/>
    </row>
    <row r="274" spans="1:6" s="53" customFormat="1">
      <c r="A274" s="2"/>
      <c r="B274" s="54"/>
      <c r="C274" s="54"/>
      <c r="D274" s="55"/>
      <c r="E274" s="55"/>
      <c r="F274" s="56"/>
    </row>
    <row r="275" spans="1:6">
      <c r="A275" s="2"/>
      <c r="B275" s="54"/>
      <c r="C275" s="54"/>
      <c r="D275" s="55"/>
      <c r="E275" s="55"/>
      <c r="F275" s="56"/>
    </row>
    <row r="276" spans="1:6">
      <c r="A276" s="2"/>
      <c r="B276" s="54"/>
      <c r="C276" s="54"/>
      <c r="D276" s="55"/>
      <c r="E276" s="55"/>
      <c r="F276" s="56"/>
    </row>
    <row r="277" spans="1:6">
      <c r="A277" s="2"/>
      <c r="B277" s="54"/>
      <c r="C277" s="54"/>
      <c r="D277" s="55"/>
      <c r="E277" s="55"/>
      <c r="F277" s="56"/>
    </row>
    <row r="278" spans="1:6">
      <c r="A278" s="2"/>
      <c r="B278" s="54"/>
      <c r="C278" s="54"/>
      <c r="D278" s="55"/>
      <c r="E278" s="55"/>
      <c r="F278" s="56"/>
    </row>
    <row r="279" spans="1:6">
      <c r="A279" s="2"/>
      <c r="B279" s="54"/>
      <c r="C279" s="54"/>
      <c r="D279" s="55"/>
      <c r="E279" s="55"/>
      <c r="F279" s="56"/>
    </row>
    <row r="280" spans="1:6">
      <c r="A280" s="2"/>
      <c r="B280" s="54"/>
      <c r="C280" s="54"/>
      <c r="D280" s="55"/>
      <c r="E280" s="55"/>
      <c r="F280" s="56"/>
    </row>
    <row r="281" spans="1:6">
      <c r="A281" s="2"/>
      <c r="B281" s="54"/>
      <c r="C281" s="54"/>
      <c r="D281" s="55"/>
      <c r="E281" s="55"/>
      <c r="F281" s="56"/>
    </row>
    <row r="282" spans="1:6">
      <c r="A282" s="2"/>
      <c r="B282" s="54"/>
      <c r="C282" s="54"/>
      <c r="D282" s="55"/>
      <c r="E282" s="55"/>
      <c r="F282" s="56"/>
    </row>
    <row r="283" spans="1:6">
      <c r="A283" s="2"/>
      <c r="B283" s="54"/>
      <c r="C283" s="54"/>
      <c r="D283" s="55"/>
      <c r="E283" s="55"/>
      <c r="F283" s="56"/>
    </row>
    <row r="284" spans="1:6">
      <c r="A284" s="2"/>
      <c r="B284" s="54"/>
      <c r="C284" s="54"/>
      <c r="D284" s="55"/>
      <c r="E284" s="55"/>
      <c r="F284" s="56"/>
    </row>
  </sheetData>
  <mergeCells count="4">
    <mergeCell ref="A1:F1"/>
    <mergeCell ref="A2:F2"/>
    <mergeCell ref="C31:E31"/>
    <mergeCell ref="B33:F33"/>
  </mergeCells>
  <pageMargins left="0.7" right="0.7" top="0.75" bottom="0.75" header="0.3" footer="0.3"/>
  <pageSetup paperSize="9" scale="70" orientation="portrait" r:id="rId1"/>
  <rowBreaks count="1" manualBreakCount="1">
    <brk id="20" max="5"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dimension ref="A1:G284"/>
  <sheetViews>
    <sheetView zoomScaleNormal="100" workbookViewId="0">
      <selection activeCell="B21" sqref="B21"/>
    </sheetView>
  </sheetViews>
  <sheetFormatPr defaultRowHeight="12.75"/>
  <cols>
    <col min="1" max="1" width="8.42578125" style="3" bestFit="1" customWidth="1"/>
    <col min="2" max="2" width="61.7109375" style="28" customWidth="1"/>
    <col min="3" max="3" width="10.85546875" style="28" customWidth="1"/>
    <col min="4" max="4" width="10.5703125" style="28" bestFit="1" customWidth="1"/>
    <col min="5" max="5" width="12.5703125" style="28" bestFit="1" customWidth="1"/>
    <col min="6" max="6" width="22.5703125" style="58" customWidth="1"/>
    <col min="7" max="7" width="4.7109375" style="28" customWidth="1"/>
    <col min="8" max="16384" width="9.140625" style="28"/>
  </cols>
  <sheetData>
    <row r="1" spans="1:7" ht="25.5" customHeight="1" thickBot="1">
      <c r="A1" s="202" t="s">
        <v>106</v>
      </c>
      <c r="B1" s="202"/>
      <c r="C1" s="202"/>
      <c r="D1" s="202"/>
      <c r="E1" s="202"/>
      <c r="F1" s="202"/>
      <c r="G1" s="27"/>
    </row>
    <row r="2" spans="1:7" ht="25.5" customHeight="1" thickBot="1">
      <c r="A2" s="224" t="s">
        <v>101</v>
      </c>
      <c r="B2" s="224"/>
      <c r="C2" s="224"/>
      <c r="D2" s="224"/>
      <c r="E2" s="224"/>
      <c r="F2" s="224"/>
      <c r="G2" s="27"/>
    </row>
    <row r="3" spans="1:7" ht="29.25" customHeight="1">
      <c r="A3" s="4"/>
      <c r="B3" s="29" t="s">
        <v>9</v>
      </c>
      <c r="C3" s="29" t="s">
        <v>0</v>
      </c>
      <c r="D3" s="29" t="s">
        <v>1</v>
      </c>
      <c r="E3" s="29" t="s">
        <v>3</v>
      </c>
      <c r="F3" s="30" t="s">
        <v>2</v>
      </c>
      <c r="G3" s="31"/>
    </row>
    <row r="4" spans="1:7" s="35" customFormat="1" ht="16.5" customHeight="1">
      <c r="A4" s="73">
        <v>1</v>
      </c>
      <c r="B4" s="32" t="s">
        <v>32</v>
      </c>
      <c r="C4" s="33"/>
      <c r="D4" s="33"/>
      <c r="E4" s="33"/>
      <c r="F4" s="34"/>
      <c r="G4" s="25"/>
    </row>
    <row r="5" spans="1:7" s="26" customFormat="1" ht="30">
      <c r="A5" s="6">
        <v>1.1000000000000001</v>
      </c>
      <c r="B5" s="1" t="s">
        <v>192</v>
      </c>
      <c r="C5" s="65" t="s">
        <v>7</v>
      </c>
      <c r="D5" s="7">
        <v>1</v>
      </c>
      <c r="E5" s="23"/>
      <c r="F5" s="24">
        <f>D5*E5</f>
        <v>0</v>
      </c>
      <c r="G5" s="25"/>
    </row>
    <row r="6" spans="1:7" s="26" customFormat="1" ht="60">
      <c r="A6" s="6">
        <v>1.2</v>
      </c>
      <c r="B6" s="1" t="s">
        <v>33</v>
      </c>
      <c r="C6" s="65" t="s">
        <v>34</v>
      </c>
      <c r="D6" s="65">
        <v>3.67</v>
      </c>
      <c r="E6" s="23"/>
      <c r="F6" s="24">
        <f t="shared" ref="F6:F14" si="0">D6*E6</f>
        <v>0</v>
      </c>
      <c r="G6" s="25"/>
    </row>
    <row r="7" spans="1:7" s="26" customFormat="1" ht="45">
      <c r="A7" s="6">
        <v>1.3</v>
      </c>
      <c r="B7" s="1" t="s">
        <v>35</v>
      </c>
      <c r="C7" s="7" t="s">
        <v>7</v>
      </c>
      <c r="D7" s="7">
        <v>1</v>
      </c>
      <c r="E7" s="23"/>
      <c r="F7" s="24">
        <f t="shared" si="0"/>
        <v>0</v>
      </c>
      <c r="G7" s="25"/>
    </row>
    <row r="8" spans="1:7" s="35" customFormat="1" ht="16.5" customHeight="1">
      <c r="A8" s="73">
        <v>2</v>
      </c>
      <c r="B8" s="32" t="s">
        <v>36</v>
      </c>
      <c r="C8" s="33"/>
      <c r="D8" s="33"/>
      <c r="E8" s="33"/>
      <c r="F8" s="81"/>
      <c r="G8" s="25"/>
    </row>
    <row r="9" spans="1:7" s="26" customFormat="1" ht="30">
      <c r="A9" s="6">
        <v>2.1</v>
      </c>
      <c r="B9" s="82" t="s">
        <v>37</v>
      </c>
      <c r="C9" s="7" t="s">
        <v>38</v>
      </c>
      <c r="D9" s="7">
        <v>146.35</v>
      </c>
      <c r="E9" s="23"/>
      <c r="F9" s="24">
        <f t="shared" si="0"/>
        <v>0</v>
      </c>
      <c r="G9" s="25"/>
    </row>
    <row r="10" spans="1:7" s="26" customFormat="1" ht="46.5">
      <c r="A10" s="6">
        <v>2.2000000000000002</v>
      </c>
      <c r="B10" s="82" t="s">
        <v>98</v>
      </c>
      <c r="C10" s="7" t="s">
        <v>39</v>
      </c>
      <c r="D10" s="7">
        <v>871.32</v>
      </c>
      <c r="E10" s="23"/>
      <c r="F10" s="24">
        <f>D10*E10</f>
        <v>0</v>
      </c>
      <c r="G10" s="25"/>
    </row>
    <row r="11" spans="1:7" s="26" customFormat="1" ht="50.25" customHeight="1">
      <c r="A11" s="6">
        <v>2.2999999999999998</v>
      </c>
      <c r="B11" s="82" t="s">
        <v>193</v>
      </c>
      <c r="C11" s="7" t="s">
        <v>39</v>
      </c>
      <c r="D11" s="7">
        <v>474.37</v>
      </c>
      <c r="E11" s="23"/>
      <c r="F11" s="24">
        <f>D11*E11</f>
        <v>0</v>
      </c>
      <c r="G11" s="25"/>
    </row>
    <row r="12" spans="1:7" s="26" customFormat="1" ht="55.5">
      <c r="A12" s="6">
        <v>2.4</v>
      </c>
      <c r="B12" s="82" t="s">
        <v>99</v>
      </c>
      <c r="C12" s="65" t="s">
        <v>34</v>
      </c>
      <c r="D12" s="7">
        <v>22.08</v>
      </c>
      <c r="E12" s="23"/>
      <c r="F12" s="24">
        <f t="shared" si="0"/>
        <v>0</v>
      </c>
      <c r="G12" s="25"/>
    </row>
    <row r="13" spans="1:7" s="35" customFormat="1" ht="16.5" customHeight="1">
      <c r="A13" s="73">
        <v>3</v>
      </c>
      <c r="B13" s="32" t="s">
        <v>40</v>
      </c>
      <c r="C13" s="33"/>
      <c r="D13" s="33"/>
      <c r="E13" s="33"/>
      <c r="F13" s="81"/>
      <c r="G13" s="25"/>
    </row>
    <row r="14" spans="1:7" s="26" customFormat="1" ht="123.75" customHeight="1">
      <c r="A14" s="6">
        <v>3.1</v>
      </c>
      <c r="B14" s="82" t="s">
        <v>194</v>
      </c>
      <c r="C14" s="7" t="s">
        <v>7</v>
      </c>
      <c r="D14" s="7">
        <v>1</v>
      </c>
      <c r="E14" s="23"/>
      <c r="F14" s="24">
        <f t="shared" si="0"/>
        <v>0</v>
      </c>
      <c r="G14" s="25"/>
    </row>
    <row r="15" spans="1:7" s="35" customFormat="1" ht="16.5" customHeight="1">
      <c r="A15" s="73">
        <v>4</v>
      </c>
      <c r="B15" s="32" t="s">
        <v>109</v>
      </c>
      <c r="C15" s="33"/>
      <c r="D15" s="33"/>
      <c r="E15" s="33"/>
      <c r="F15" s="81"/>
      <c r="G15" s="25"/>
    </row>
    <row r="16" spans="1:7" s="26" customFormat="1" ht="75.75">
      <c r="A16" s="6">
        <v>4.0999999999999996</v>
      </c>
      <c r="B16" s="1" t="s">
        <v>148</v>
      </c>
      <c r="C16" s="7" t="s">
        <v>5</v>
      </c>
      <c r="D16" s="7">
        <v>2</v>
      </c>
      <c r="E16" s="23"/>
      <c r="F16" s="24">
        <f t="shared" ref="F16:F21" si="1">D16*E16</f>
        <v>0</v>
      </c>
      <c r="G16" s="25"/>
    </row>
    <row r="17" spans="1:7" s="26" customFormat="1" ht="165">
      <c r="A17" s="111">
        <v>4.2</v>
      </c>
      <c r="B17" s="112" t="s">
        <v>195</v>
      </c>
      <c r="C17" s="89" t="s">
        <v>7</v>
      </c>
      <c r="D17" s="89">
        <v>1</v>
      </c>
      <c r="E17" s="108"/>
      <c r="F17" s="24">
        <f t="shared" si="1"/>
        <v>0</v>
      </c>
      <c r="G17" s="25"/>
    </row>
    <row r="18" spans="1:7" s="114" customFormat="1" ht="45">
      <c r="A18" s="102">
        <v>4.3</v>
      </c>
      <c r="B18" s="82" t="s">
        <v>141</v>
      </c>
      <c r="C18" s="89" t="s">
        <v>5</v>
      </c>
      <c r="D18" s="89">
        <v>2</v>
      </c>
      <c r="E18" s="108"/>
      <c r="F18" s="24">
        <f t="shared" si="1"/>
        <v>0</v>
      </c>
      <c r="G18" s="113"/>
    </row>
    <row r="19" spans="1:7" s="26" customFormat="1" ht="30">
      <c r="A19" s="102">
        <v>4.4000000000000004</v>
      </c>
      <c r="B19" s="1" t="s">
        <v>140</v>
      </c>
      <c r="C19" s="89" t="s">
        <v>6</v>
      </c>
      <c r="D19" s="89">
        <v>438.9</v>
      </c>
      <c r="E19" s="108"/>
      <c r="F19" s="90">
        <f t="shared" si="1"/>
        <v>0</v>
      </c>
      <c r="G19" s="25"/>
    </row>
    <row r="20" spans="1:7" s="26" customFormat="1" ht="75.75">
      <c r="A20" s="102">
        <v>4.5</v>
      </c>
      <c r="B20" s="1" t="s">
        <v>151</v>
      </c>
      <c r="C20" s="89" t="s">
        <v>10</v>
      </c>
      <c r="D20" s="89">
        <v>65.84</v>
      </c>
      <c r="E20" s="108"/>
      <c r="F20" s="90">
        <f t="shared" si="1"/>
        <v>0</v>
      </c>
      <c r="G20" s="25"/>
    </row>
    <row r="21" spans="1:7" s="26" customFormat="1" ht="60">
      <c r="A21" s="102">
        <v>4.5999999999999996</v>
      </c>
      <c r="B21" s="1" t="s">
        <v>300</v>
      </c>
      <c r="C21" s="89" t="s">
        <v>6</v>
      </c>
      <c r="D21" s="89">
        <v>438.9</v>
      </c>
      <c r="E21" s="108"/>
      <c r="F21" s="90">
        <f t="shared" si="1"/>
        <v>0</v>
      </c>
      <c r="G21" s="25"/>
    </row>
    <row r="22" spans="1:7" s="35" customFormat="1" ht="16.5" customHeight="1">
      <c r="A22" s="73">
        <v>5</v>
      </c>
      <c r="B22" s="32" t="s">
        <v>8</v>
      </c>
      <c r="C22" s="33"/>
      <c r="D22" s="33"/>
      <c r="E22" s="33"/>
      <c r="F22" s="81"/>
      <c r="G22" s="25"/>
    </row>
    <row r="23" spans="1:7" s="26" customFormat="1" ht="51" customHeight="1">
      <c r="A23" s="6">
        <v>5.0999999999999996</v>
      </c>
      <c r="B23" s="80" t="s">
        <v>201</v>
      </c>
      <c r="C23" s="7" t="s">
        <v>7</v>
      </c>
      <c r="D23" s="11">
        <v>1</v>
      </c>
      <c r="E23" s="23"/>
      <c r="F23" s="24">
        <f>D23*E23</f>
        <v>0</v>
      </c>
      <c r="G23" s="25"/>
    </row>
    <row r="24" spans="1:7" s="26" customFormat="1" ht="120">
      <c r="A24" s="6">
        <v>5.2</v>
      </c>
      <c r="B24" s="80" t="s">
        <v>142</v>
      </c>
      <c r="C24" s="7" t="s">
        <v>5</v>
      </c>
      <c r="D24" s="11">
        <v>36</v>
      </c>
      <c r="E24" s="23"/>
      <c r="F24" s="24">
        <f t="shared" ref="F24:F30" si="2">D24*E24</f>
        <v>0</v>
      </c>
      <c r="G24" s="25"/>
    </row>
    <row r="25" spans="1:7" s="26" customFormat="1" ht="76.5">
      <c r="A25" s="6">
        <v>5.3</v>
      </c>
      <c r="B25" s="80" t="s">
        <v>143</v>
      </c>
      <c r="C25" s="7" t="s">
        <v>5</v>
      </c>
      <c r="D25" s="11">
        <v>4</v>
      </c>
      <c r="E25" s="23"/>
      <c r="F25" s="24">
        <f t="shared" si="2"/>
        <v>0</v>
      </c>
      <c r="G25" s="25"/>
    </row>
    <row r="26" spans="1:7" s="26" customFormat="1" ht="61.5">
      <c r="A26" s="6">
        <v>5.4</v>
      </c>
      <c r="B26" s="80" t="s">
        <v>144</v>
      </c>
      <c r="C26" s="7" t="s">
        <v>5</v>
      </c>
      <c r="D26" s="11">
        <v>12</v>
      </c>
      <c r="E26" s="23"/>
      <c r="F26" s="24">
        <f t="shared" si="2"/>
        <v>0</v>
      </c>
      <c r="G26" s="25"/>
    </row>
    <row r="27" spans="1:7" s="26" customFormat="1" ht="75">
      <c r="A27" s="6">
        <v>5.5</v>
      </c>
      <c r="B27" s="80" t="s">
        <v>100</v>
      </c>
      <c r="C27" s="7" t="s">
        <v>5</v>
      </c>
      <c r="D27" s="11">
        <v>2</v>
      </c>
      <c r="E27" s="23"/>
      <c r="F27" s="24">
        <f t="shared" si="2"/>
        <v>0</v>
      </c>
      <c r="G27" s="25"/>
    </row>
    <row r="28" spans="1:7" s="26" customFormat="1" ht="15.75">
      <c r="A28" s="6">
        <v>5.6</v>
      </c>
      <c r="B28" s="80" t="s">
        <v>146</v>
      </c>
      <c r="C28" s="7" t="s">
        <v>5</v>
      </c>
      <c r="D28" s="11">
        <v>4</v>
      </c>
      <c r="E28" s="23"/>
      <c r="F28" s="24">
        <f t="shared" si="2"/>
        <v>0</v>
      </c>
      <c r="G28" s="25"/>
    </row>
    <row r="29" spans="1:7" s="26" customFormat="1" ht="45">
      <c r="A29" s="6">
        <v>5.7</v>
      </c>
      <c r="B29" s="5" t="s">
        <v>145</v>
      </c>
      <c r="C29" s="7" t="s">
        <v>5</v>
      </c>
      <c r="D29" s="11">
        <v>2</v>
      </c>
      <c r="E29" s="23"/>
      <c r="F29" s="24">
        <f t="shared" si="2"/>
        <v>0</v>
      </c>
      <c r="G29" s="25"/>
    </row>
    <row r="30" spans="1:7" s="26" customFormat="1" ht="75.75" thickBot="1">
      <c r="A30" s="20">
        <v>5.8</v>
      </c>
      <c r="B30" s="83" t="s">
        <v>147</v>
      </c>
      <c r="C30" s="12" t="s">
        <v>5</v>
      </c>
      <c r="D30" s="13">
        <v>2</v>
      </c>
      <c r="E30" s="36"/>
      <c r="F30" s="24">
        <f t="shared" si="2"/>
        <v>0</v>
      </c>
      <c r="G30" s="25"/>
    </row>
    <row r="31" spans="1:7" s="95" customFormat="1" ht="24" customHeight="1" thickBot="1">
      <c r="A31" s="92"/>
      <c r="B31" s="93"/>
      <c r="C31" s="225" t="s">
        <v>51</v>
      </c>
      <c r="D31" s="202"/>
      <c r="E31" s="226"/>
      <c r="F31" s="99">
        <f>SUM(F5:F30)</f>
        <v>0</v>
      </c>
      <c r="G31" s="94"/>
    </row>
    <row r="32" spans="1:7" ht="30" customHeight="1">
      <c r="A32" s="63"/>
      <c r="B32" s="66"/>
      <c r="C32" s="21"/>
      <c r="D32" s="21"/>
      <c r="E32" s="67"/>
      <c r="F32" s="68"/>
    </row>
    <row r="33" spans="1:6" ht="38.25" customHeight="1">
      <c r="A33" s="107" t="s">
        <v>131</v>
      </c>
      <c r="B33" s="227" t="s">
        <v>152</v>
      </c>
      <c r="C33" s="227"/>
      <c r="D33" s="227"/>
      <c r="E33" s="227"/>
      <c r="F33" s="227"/>
    </row>
    <row r="34" spans="1:6">
      <c r="A34" s="2"/>
      <c r="B34" s="54"/>
      <c r="C34" s="54"/>
      <c r="D34" s="55"/>
      <c r="E34" s="55"/>
      <c r="F34" s="56"/>
    </row>
    <row r="35" spans="1:6">
      <c r="A35" s="2"/>
      <c r="B35" s="54"/>
      <c r="C35" s="54"/>
      <c r="D35" s="55"/>
      <c r="E35" s="55"/>
      <c r="F35" s="56"/>
    </row>
    <row r="36" spans="1:6">
      <c r="A36" s="2"/>
      <c r="B36" s="54"/>
      <c r="C36" s="54"/>
      <c r="D36" s="55"/>
      <c r="E36" s="55"/>
      <c r="F36" s="56"/>
    </row>
    <row r="37" spans="1:6">
      <c r="A37" s="2"/>
      <c r="B37" s="54"/>
      <c r="C37" s="54"/>
      <c r="D37" s="55"/>
      <c r="E37" s="55"/>
      <c r="F37" s="56"/>
    </row>
    <row r="38" spans="1:6" ht="41.25" customHeight="1">
      <c r="A38" s="2"/>
      <c r="B38" s="54"/>
      <c r="C38" s="54"/>
      <c r="D38" s="55"/>
      <c r="E38" s="55"/>
      <c r="F38" s="56"/>
    </row>
    <row r="39" spans="1:6">
      <c r="A39" s="2"/>
      <c r="B39" s="54"/>
      <c r="C39" s="54"/>
      <c r="D39" s="55"/>
      <c r="E39" s="55"/>
      <c r="F39" s="56"/>
    </row>
    <row r="40" spans="1:6">
      <c r="A40" s="2"/>
      <c r="B40" s="54"/>
      <c r="C40" s="54"/>
      <c r="D40" s="55"/>
      <c r="E40" s="55"/>
      <c r="F40" s="56"/>
    </row>
    <row r="41" spans="1:6">
      <c r="A41" s="2"/>
      <c r="B41" s="54"/>
      <c r="C41" s="54"/>
      <c r="D41" s="55"/>
      <c r="E41" s="55"/>
      <c r="F41" s="56"/>
    </row>
    <row r="42" spans="1:6">
      <c r="A42" s="2"/>
      <c r="B42" s="54"/>
      <c r="C42" s="54"/>
      <c r="D42" s="55"/>
      <c r="E42" s="55"/>
      <c r="F42" s="56"/>
    </row>
    <row r="43" spans="1:6">
      <c r="A43" s="2"/>
      <c r="B43" s="54"/>
      <c r="C43" s="54"/>
      <c r="D43" s="55"/>
      <c r="E43" s="55"/>
      <c r="F43" s="56"/>
    </row>
    <row r="44" spans="1:6">
      <c r="A44" s="2"/>
      <c r="B44" s="54"/>
      <c r="C44" s="54"/>
      <c r="D44" s="55"/>
      <c r="E44" s="55"/>
      <c r="F44" s="56"/>
    </row>
    <row r="45" spans="1:6">
      <c r="A45" s="2"/>
      <c r="B45" s="54"/>
      <c r="C45" s="54"/>
      <c r="D45" s="55"/>
      <c r="E45" s="55"/>
      <c r="F45" s="56"/>
    </row>
    <row r="46" spans="1:6">
      <c r="A46" s="2"/>
      <c r="B46" s="54"/>
      <c r="C46" s="54"/>
      <c r="D46" s="55"/>
      <c r="E46" s="55"/>
      <c r="F46" s="56"/>
    </row>
    <row r="47" spans="1:6">
      <c r="A47" s="2"/>
      <c r="B47" s="54"/>
      <c r="C47" s="54"/>
      <c r="D47" s="55"/>
      <c r="E47" s="55"/>
      <c r="F47" s="56"/>
    </row>
    <row r="48" spans="1:6">
      <c r="A48" s="2"/>
      <c r="B48" s="54"/>
      <c r="C48" s="54"/>
      <c r="D48" s="55"/>
      <c r="E48" s="55"/>
      <c r="F48" s="56"/>
    </row>
    <row r="49" spans="1:6" ht="42" customHeight="1">
      <c r="A49" s="2"/>
      <c r="B49" s="54"/>
      <c r="C49" s="54"/>
      <c r="D49" s="55"/>
      <c r="E49" s="55"/>
      <c r="F49" s="56"/>
    </row>
    <row r="50" spans="1:6" ht="18.75" customHeight="1">
      <c r="A50" s="2"/>
      <c r="B50" s="54"/>
      <c r="C50" s="54"/>
      <c r="D50" s="55"/>
      <c r="E50" s="55"/>
      <c r="F50" s="56"/>
    </row>
    <row r="51" spans="1:6" ht="41.25" customHeight="1">
      <c r="A51" s="2"/>
      <c r="B51" s="54"/>
      <c r="C51" s="54"/>
      <c r="D51" s="55"/>
      <c r="E51" s="55"/>
      <c r="F51" s="56"/>
    </row>
    <row r="52" spans="1:6">
      <c r="A52" s="2"/>
      <c r="B52" s="54"/>
      <c r="C52" s="54"/>
      <c r="D52" s="55"/>
      <c r="E52" s="55"/>
      <c r="F52" s="56"/>
    </row>
    <row r="53" spans="1:6" s="57" customFormat="1">
      <c r="A53" s="2"/>
      <c r="B53" s="54"/>
      <c r="C53" s="54"/>
      <c r="D53" s="55"/>
      <c r="E53" s="55"/>
      <c r="F53" s="56"/>
    </row>
    <row r="54" spans="1:6" ht="27" customHeight="1">
      <c r="A54" s="2"/>
      <c r="B54" s="54"/>
      <c r="C54" s="54"/>
      <c r="D54" s="55"/>
      <c r="E54" s="55"/>
      <c r="F54" s="56"/>
    </row>
    <row r="55" spans="1:6">
      <c r="A55" s="2"/>
      <c r="B55" s="54"/>
      <c r="C55" s="54"/>
      <c r="D55" s="55"/>
      <c r="E55" s="55"/>
      <c r="F55" s="56"/>
    </row>
    <row r="56" spans="1:6" ht="20.25" customHeight="1">
      <c r="A56" s="2"/>
      <c r="B56" s="54"/>
      <c r="C56" s="54"/>
      <c r="D56" s="55"/>
      <c r="E56" s="55"/>
      <c r="F56" s="56"/>
    </row>
    <row r="57" spans="1:6">
      <c r="A57" s="2"/>
      <c r="B57" s="54"/>
      <c r="C57" s="54"/>
      <c r="D57" s="55"/>
      <c r="E57" s="55"/>
      <c r="F57" s="56"/>
    </row>
    <row r="58" spans="1:6" s="57" customFormat="1" ht="49.5" customHeight="1">
      <c r="A58" s="2"/>
      <c r="B58" s="54"/>
      <c r="C58" s="54"/>
      <c r="D58" s="55"/>
      <c r="E58" s="55"/>
      <c r="F58" s="56"/>
    </row>
    <row r="59" spans="1:6" s="57" customFormat="1" ht="45" customHeight="1">
      <c r="A59" s="2"/>
      <c r="B59" s="54"/>
      <c r="C59" s="54"/>
      <c r="D59" s="55"/>
      <c r="E59" s="55"/>
      <c r="F59" s="56"/>
    </row>
    <row r="60" spans="1:6">
      <c r="A60" s="2"/>
      <c r="B60" s="54"/>
      <c r="C60" s="54"/>
      <c r="D60" s="55"/>
      <c r="E60" s="55"/>
      <c r="F60" s="56"/>
    </row>
    <row r="61" spans="1:6">
      <c r="A61" s="2"/>
      <c r="B61" s="54"/>
      <c r="C61" s="54"/>
      <c r="D61" s="55"/>
      <c r="E61" s="55"/>
      <c r="F61" s="56"/>
    </row>
    <row r="62" spans="1:6">
      <c r="A62" s="2"/>
      <c r="B62" s="54"/>
      <c r="C62" s="54"/>
      <c r="D62" s="55"/>
      <c r="E62" s="55"/>
      <c r="F62" s="56"/>
    </row>
    <row r="63" spans="1:6">
      <c r="A63" s="2"/>
      <c r="B63" s="54"/>
      <c r="C63" s="54"/>
      <c r="D63" s="55"/>
      <c r="E63" s="55"/>
      <c r="F63" s="56"/>
    </row>
    <row r="64" spans="1:6">
      <c r="A64" s="2"/>
      <c r="B64" s="54"/>
      <c r="C64" s="54"/>
      <c r="D64" s="55"/>
      <c r="E64" s="55"/>
      <c r="F64" s="56"/>
    </row>
    <row r="65" spans="1:6">
      <c r="A65" s="2"/>
      <c r="B65" s="54"/>
      <c r="C65" s="54"/>
      <c r="D65" s="55"/>
      <c r="E65" s="55"/>
      <c r="F65" s="56"/>
    </row>
    <row r="66" spans="1:6" ht="41.25" customHeight="1">
      <c r="A66" s="2"/>
      <c r="B66" s="54"/>
      <c r="C66" s="54"/>
      <c r="D66" s="55"/>
      <c r="E66" s="55"/>
      <c r="F66" s="56"/>
    </row>
    <row r="67" spans="1:6">
      <c r="A67" s="2"/>
      <c r="B67" s="54"/>
      <c r="C67" s="54"/>
      <c r="D67" s="55"/>
      <c r="E67" s="55"/>
      <c r="F67" s="56"/>
    </row>
    <row r="68" spans="1:6">
      <c r="A68" s="2"/>
      <c r="B68" s="54"/>
      <c r="C68" s="54"/>
      <c r="D68" s="55"/>
      <c r="E68" s="55"/>
      <c r="F68" s="56"/>
    </row>
    <row r="69" spans="1:6">
      <c r="A69" s="2"/>
      <c r="B69" s="54"/>
      <c r="C69" s="54"/>
      <c r="D69" s="55"/>
      <c r="E69" s="55"/>
      <c r="F69" s="56"/>
    </row>
    <row r="70" spans="1:6">
      <c r="A70" s="2"/>
      <c r="B70" s="54"/>
      <c r="C70" s="54"/>
      <c r="D70" s="55"/>
      <c r="E70" s="55"/>
      <c r="F70" s="56"/>
    </row>
    <row r="71" spans="1:6">
      <c r="A71" s="2"/>
      <c r="B71" s="54"/>
      <c r="C71" s="54"/>
      <c r="D71" s="55"/>
      <c r="E71" s="55"/>
      <c r="F71" s="56"/>
    </row>
    <row r="72" spans="1:6">
      <c r="A72" s="2"/>
      <c r="B72" s="54"/>
      <c r="C72" s="54"/>
      <c r="D72" s="55"/>
      <c r="E72" s="55"/>
      <c r="F72" s="56"/>
    </row>
    <row r="73" spans="1:6" ht="52.5" customHeight="1">
      <c r="A73" s="2"/>
      <c r="B73" s="54"/>
      <c r="C73" s="54"/>
      <c r="D73" s="55"/>
      <c r="E73" s="55"/>
      <c r="F73" s="56"/>
    </row>
    <row r="74" spans="1:6" ht="30" customHeight="1">
      <c r="A74" s="2"/>
      <c r="B74" s="54"/>
      <c r="C74" s="54"/>
      <c r="D74" s="55"/>
      <c r="E74" s="55"/>
      <c r="F74" s="56"/>
    </row>
    <row r="75" spans="1:6">
      <c r="A75" s="2"/>
      <c r="B75" s="54"/>
      <c r="C75" s="54"/>
      <c r="D75" s="55"/>
      <c r="E75" s="55"/>
      <c r="F75" s="56"/>
    </row>
    <row r="76" spans="1:6">
      <c r="A76" s="2"/>
      <c r="B76" s="54"/>
      <c r="C76" s="54"/>
      <c r="D76" s="55"/>
      <c r="E76" s="55"/>
      <c r="F76" s="56"/>
    </row>
    <row r="77" spans="1:6">
      <c r="A77" s="2"/>
      <c r="B77" s="54"/>
      <c r="C77" s="54"/>
      <c r="D77" s="55"/>
      <c r="E77" s="55"/>
      <c r="F77" s="56"/>
    </row>
    <row r="78" spans="1:6">
      <c r="A78" s="2"/>
      <c r="B78" s="54"/>
      <c r="C78" s="54"/>
      <c r="D78" s="55"/>
      <c r="E78" s="55"/>
      <c r="F78" s="56"/>
    </row>
    <row r="79" spans="1:6" ht="41.25" customHeight="1">
      <c r="A79" s="2"/>
      <c r="B79" s="54"/>
      <c r="C79" s="54"/>
      <c r="D79" s="55"/>
      <c r="E79" s="55"/>
      <c r="F79" s="56"/>
    </row>
    <row r="80" spans="1:6" ht="15" customHeight="1">
      <c r="A80" s="2"/>
      <c r="B80" s="54"/>
      <c r="C80" s="54"/>
      <c r="D80" s="55"/>
      <c r="E80" s="55"/>
      <c r="F80" s="56"/>
    </row>
    <row r="81" spans="1:6" ht="15.75" customHeight="1">
      <c r="A81" s="2"/>
      <c r="B81" s="54"/>
      <c r="C81" s="54"/>
      <c r="D81" s="55"/>
      <c r="E81" s="55"/>
      <c r="F81" s="56"/>
    </row>
    <row r="82" spans="1:6" ht="15.75" customHeight="1">
      <c r="A82" s="2"/>
      <c r="B82" s="54"/>
      <c r="C82" s="54"/>
      <c r="D82" s="55"/>
      <c r="E82" s="55"/>
      <c r="F82" s="56"/>
    </row>
    <row r="83" spans="1:6">
      <c r="A83" s="2"/>
      <c r="B83" s="54"/>
      <c r="C83" s="54"/>
      <c r="D83" s="55"/>
      <c r="E83" s="55"/>
      <c r="F83" s="56"/>
    </row>
    <row r="84" spans="1:6" ht="15.75" customHeight="1">
      <c r="A84" s="2"/>
      <c r="B84" s="54"/>
      <c r="C84" s="54"/>
      <c r="D84" s="55"/>
      <c r="E84" s="55"/>
      <c r="F84" s="56"/>
    </row>
    <row r="85" spans="1:6">
      <c r="A85" s="2"/>
      <c r="B85" s="54"/>
      <c r="C85" s="54"/>
      <c r="D85" s="55"/>
      <c r="E85" s="55"/>
      <c r="F85" s="56"/>
    </row>
    <row r="86" spans="1:6">
      <c r="A86" s="2"/>
      <c r="B86" s="54"/>
      <c r="C86" s="54"/>
      <c r="D86" s="55"/>
      <c r="E86" s="55"/>
      <c r="F86" s="56"/>
    </row>
    <row r="87" spans="1:6">
      <c r="A87" s="2"/>
      <c r="B87" s="54"/>
      <c r="C87" s="54"/>
      <c r="D87" s="55"/>
      <c r="E87" s="55"/>
      <c r="F87" s="56"/>
    </row>
    <row r="88" spans="1:6">
      <c r="A88" s="2"/>
      <c r="B88" s="54"/>
      <c r="C88" s="54"/>
      <c r="D88" s="55"/>
      <c r="E88" s="55"/>
      <c r="F88" s="56"/>
    </row>
    <row r="89" spans="1:6">
      <c r="A89" s="2"/>
      <c r="B89" s="54"/>
      <c r="C89" s="54"/>
      <c r="D89" s="55"/>
      <c r="E89" s="55"/>
      <c r="F89" s="56"/>
    </row>
    <row r="90" spans="1:6" ht="40.5" customHeight="1">
      <c r="A90" s="2"/>
      <c r="B90" s="54"/>
      <c r="C90" s="54"/>
      <c r="D90" s="55"/>
      <c r="E90" s="55"/>
      <c r="F90" s="56"/>
    </row>
    <row r="91" spans="1:6">
      <c r="A91" s="2"/>
      <c r="B91" s="54"/>
      <c r="C91" s="54"/>
      <c r="D91" s="55"/>
      <c r="E91" s="55"/>
      <c r="F91" s="56"/>
    </row>
    <row r="92" spans="1:6" ht="15.75" customHeight="1">
      <c r="A92" s="2"/>
      <c r="B92" s="54"/>
      <c r="C92" s="54"/>
      <c r="D92" s="55"/>
      <c r="E92" s="55"/>
      <c r="F92" s="56"/>
    </row>
    <row r="93" spans="1:6" ht="15.75" customHeight="1">
      <c r="A93" s="2"/>
      <c r="B93" s="54"/>
      <c r="C93" s="54"/>
      <c r="D93" s="55"/>
      <c r="E93" s="55"/>
      <c r="F93" s="56"/>
    </row>
    <row r="94" spans="1:6" ht="15.75" customHeight="1">
      <c r="A94" s="2"/>
      <c r="B94" s="54"/>
      <c r="C94" s="54"/>
      <c r="D94" s="55"/>
      <c r="E94" s="55"/>
      <c r="F94" s="56"/>
    </row>
    <row r="95" spans="1:6" ht="15.75" customHeight="1">
      <c r="A95" s="2"/>
      <c r="B95" s="54"/>
      <c r="C95" s="54"/>
      <c r="D95" s="55"/>
      <c r="E95" s="55"/>
      <c r="F95" s="56"/>
    </row>
    <row r="96" spans="1:6" ht="15.75" customHeight="1">
      <c r="A96" s="2"/>
      <c r="B96" s="54"/>
      <c r="C96" s="54"/>
      <c r="D96" s="55"/>
      <c r="E96" s="55"/>
      <c r="F96" s="56"/>
    </row>
    <row r="97" spans="1:6" ht="15.75" customHeight="1">
      <c r="A97" s="2"/>
      <c r="B97" s="54"/>
      <c r="C97" s="54"/>
      <c r="D97" s="55"/>
      <c r="E97" s="55"/>
      <c r="F97" s="56"/>
    </row>
    <row r="98" spans="1:6" ht="15.75" customHeight="1">
      <c r="A98" s="2"/>
      <c r="B98" s="54"/>
      <c r="C98" s="54"/>
      <c r="D98" s="55"/>
      <c r="E98" s="55"/>
      <c r="F98" s="56"/>
    </row>
    <row r="99" spans="1:6" ht="15.75" customHeight="1">
      <c r="A99" s="2"/>
      <c r="B99" s="54"/>
      <c r="C99" s="54"/>
      <c r="D99" s="55"/>
      <c r="E99" s="55"/>
      <c r="F99" s="56"/>
    </row>
    <row r="100" spans="1:6" ht="15.75" customHeight="1">
      <c r="A100" s="2"/>
      <c r="B100" s="54"/>
      <c r="C100" s="54"/>
      <c r="D100" s="55"/>
      <c r="E100" s="55"/>
      <c r="F100" s="56"/>
    </row>
    <row r="101" spans="1:6" ht="15.75" customHeight="1">
      <c r="A101" s="2"/>
      <c r="B101" s="54"/>
      <c r="C101" s="54"/>
      <c r="D101" s="55"/>
      <c r="E101" s="55"/>
      <c r="F101" s="56"/>
    </row>
    <row r="102" spans="1:6" ht="15.75" customHeight="1">
      <c r="A102" s="2"/>
      <c r="B102" s="54"/>
      <c r="C102" s="54"/>
      <c r="D102" s="55"/>
      <c r="E102" s="55"/>
      <c r="F102" s="56"/>
    </row>
    <row r="103" spans="1:6" ht="15.75" customHeight="1">
      <c r="A103" s="2"/>
      <c r="B103" s="54"/>
      <c r="C103" s="54"/>
      <c r="D103" s="55"/>
      <c r="E103" s="55"/>
      <c r="F103" s="56"/>
    </row>
    <row r="104" spans="1:6" ht="15.75" customHeight="1">
      <c r="A104" s="2"/>
      <c r="B104" s="54"/>
      <c r="C104" s="54"/>
      <c r="D104" s="55"/>
      <c r="E104" s="55"/>
      <c r="F104" s="56"/>
    </row>
    <row r="105" spans="1:6" ht="15.75" customHeight="1">
      <c r="A105" s="2"/>
      <c r="B105" s="54"/>
      <c r="C105" s="54"/>
      <c r="D105" s="55"/>
      <c r="E105" s="55"/>
      <c r="F105" s="56"/>
    </row>
    <row r="106" spans="1:6">
      <c r="A106" s="2"/>
      <c r="B106" s="54"/>
      <c r="C106" s="54"/>
      <c r="D106" s="55"/>
      <c r="E106" s="55"/>
      <c r="F106" s="56"/>
    </row>
    <row r="107" spans="1:6">
      <c r="A107" s="2"/>
      <c r="B107" s="54"/>
      <c r="C107" s="54"/>
      <c r="D107" s="55"/>
      <c r="E107" s="55"/>
      <c r="F107" s="56"/>
    </row>
    <row r="108" spans="1:6">
      <c r="A108" s="2"/>
      <c r="B108" s="54"/>
      <c r="C108" s="54"/>
      <c r="D108" s="55"/>
      <c r="E108" s="55"/>
      <c r="F108" s="56"/>
    </row>
    <row r="109" spans="1:6">
      <c r="A109" s="2"/>
      <c r="B109" s="54"/>
      <c r="C109" s="54"/>
      <c r="D109" s="55"/>
      <c r="E109" s="55"/>
      <c r="F109" s="56"/>
    </row>
    <row r="110" spans="1:6">
      <c r="A110" s="2"/>
      <c r="B110" s="54"/>
      <c r="C110" s="54"/>
      <c r="D110" s="55"/>
      <c r="E110" s="55"/>
      <c r="F110" s="56"/>
    </row>
    <row r="111" spans="1:6">
      <c r="A111" s="2"/>
      <c r="B111" s="54"/>
      <c r="C111" s="54"/>
      <c r="D111" s="55"/>
      <c r="E111" s="55"/>
      <c r="F111" s="56"/>
    </row>
    <row r="112" spans="1:6">
      <c r="A112" s="2"/>
      <c r="B112" s="54"/>
      <c r="C112" s="54"/>
      <c r="D112" s="55"/>
      <c r="E112" s="55"/>
      <c r="F112" s="56"/>
    </row>
    <row r="113" spans="1:6">
      <c r="A113" s="2"/>
      <c r="B113" s="54"/>
      <c r="C113" s="54"/>
      <c r="D113" s="55"/>
      <c r="E113" s="55"/>
      <c r="F113" s="56"/>
    </row>
    <row r="114" spans="1:6">
      <c r="A114" s="2"/>
      <c r="B114" s="54"/>
      <c r="C114" s="54"/>
      <c r="D114" s="55"/>
      <c r="E114" s="55"/>
      <c r="F114" s="56"/>
    </row>
    <row r="115" spans="1:6">
      <c r="A115" s="2"/>
      <c r="B115" s="54"/>
      <c r="C115" s="54"/>
      <c r="D115" s="55"/>
      <c r="E115" s="55"/>
      <c r="F115" s="56"/>
    </row>
    <row r="116" spans="1:6">
      <c r="A116" s="2"/>
      <c r="B116" s="54"/>
      <c r="C116" s="54"/>
      <c r="D116" s="55"/>
      <c r="E116" s="55"/>
      <c r="F116" s="56"/>
    </row>
    <row r="117" spans="1:6">
      <c r="A117" s="2"/>
      <c r="B117" s="54"/>
      <c r="C117" s="54"/>
      <c r="D117" s="55"/>
      <c r="E117" s="55"/>
      <c r="F117" s="56"/>
    </row>
    <row r="118" spans="1:6">
      <c r="A118" s="2"/>
      <c r="B118" s="54"/>
      <c r="C118" s="54"/>
      <c r="D118" s="55"/>
      <c r="E118" s="55"/>
      <c r="F118" s="56"/>
    </row>
    <row r="119" spans="1:6">
      <c r="A119" s="2"/>
      <c r="B119" s="54"/>
      <c r="C119" s="54"/>
      <c r="D119" s="55"/>
      <c r="E119" s="55"/>
      <c r="F119" s="56"/>
    </row>
    <row r="120" spans="1:6">
      <c r="A120" s="2"/>
      <c r="B120" s="54"/>
      <c r="C120" s="54"/>
      <c r="D120" s="55"/>
      <c r="E120" s="55"/>
      <c r="F120" s="56"/>
    </row>
    <row r="121" spans="1:6">
      <c r="A121" s="2"/>
      <c r="B121" s="54"/>
      <c r="C121" s="54"/>
      <c r="D121" s="55"/>
      <c r="E121" s="55"/>
      <c r="F121" s="56"/>
    </row>
    <row r="122" spans="1:6">
      <c r="A122" s="2"/>
      <c r="B122" s="54"/>
      <c r="C122" s="54"/>
      <c r="D122" s="55"/>
      <c r="E122" s="55"/>
      <c r="F122" s="56"/>
    </row>
    <row r="123" spans="1:6">
      <c r="A123" s="2"/>
      <c r="B123" s="54"/>
      <c r="C123" s="54"/>
      <c r="D123" s="55"/>
      <c r="E123" s="55"/>
      <c r="F123" s="56"/>
    </row>
    <row r="124" spans="1:6">
      <c r="A124" s="2"/>
      <c r="B124" s="54"/>
      <c r="C124" s="54"/>
      <c r="D124" s="55"/>
      <c r="E124" s="55"/>
      <c r="F124" s="56"/>
    </row>
    <row r="125" spans="1:6">
      <c r="A125" s="2"/>
      <c r="B125" s="54"/>
      <c r="C125" s="54"/>
      <c r="D125" s="55"/>
      <c r="E125" s="55"/>
      <c r="F125" s="56"/>
    </row>
    <row r="126" spans="1:6">
      <c r="A126" s="2"/>
      <c r="B126" s="54"/>
      <c r="C126" s="54"/>
      <c r="D126" s="55"/>
      <c r="E126" s="55"/>
      <c r="F126" s="56"/>
    </row>
    <row r="127" spans="1:6">
      <c r="A127" s="2"/>
      <c r="B127" s="54"/>
      <c r="C127" s="54"/>
      <c r="D127" s="55"/>
      <c r="E127" s="55"/>
      <c r="F127" s="56"/>
    </row>
    <row r="128" spans="1:6">
      <c r="A128" s="2"/>
      <c r="B128" s="54"/>
      <c r="C128" s="54"/>
      <c r="D128" s="55"/>
      <c r="E128" s="55"/>
      <c r="F128" s="56"/>
    </row>
    <row r="129" spans="1:6">
      <c r="A129" s="2"/>
      <c r="B129" s="54"/>
      <c r="C129" s="54"/>
      <c r="D129" s="55"/>
      <c r="E129" s="55"/>
      <c r="F129" s="56"/>
    </row>
    <row r="130" spans="1:6">
      <c r="A130" s="2"/>
      <c r="B130" s="54"/>
      <c r="C130" s="54"/>
      <c r="D130" s="55"/>
      <c r="E130" s="55"/>
      <c r="F130" s="56"/>
    </row>
    <row r="131" spans="1:6">
      <c r="A131" s="2"/>
      <c r="B131" s="54"/>
      <c r="C131" s="54"/>
      <c r="D131" s="55"/>
      <c r="E131" s="55"/>
      <c r="F131" s="56"/>
    </row>
    <row r="132" spans="1:6">
      <c r="A132" s="2"/>
      <c r="B132" s="54"/>
      <c r="C132" s="54"/>
      <c r="D132" s="55"/>
      <c r="E132" s="55"/>
      <c r="F132" s="56"/>
    </row>
    <row r="133" spans="1:6">
      <c r="A133" s="2"/>
      <c r="B133" s="54"/>
      <c r="C133" s="54"/>
      <c r="D133" s="55"/>
      <c r="E133" s="55"/>
      <c r="F133" s="56"/>
    </row>
    <row r="134" spans="1:6">
      <c r="A134" s="2"/>
      <c r="B134" s="54"/>
      <c r="C134" s="54"/>
      <c r="D134" s="55"/>
      <c r="E134" s="55"/>
      <c r="F134" s="56"/>
    </row>
    <row r="135" spans="1:6">
      <c r="A135" s="2"/>
      <c r="B135" s="54"/>
      <c r="C135" s="54"/>
      <c r="D135" s="55"/>
      <c r="E135" s="55"/>
      <c r="F135" s="56"/>
    </row>
    <row r="136" spans="1:6">
      <c r="A136" s="2"/>
      <c r="B136" s="54"/>
      <c r="C136" s="54"/>
      <c r="D136" s="55"/>
      <c r="E136" s="55"/>
      <c r="F136" s="56"/>
    </row>
    <row r="137" spans="1:6">
      <c r="A137" s="2"/>
      <c r="B137" s="54"/>
      <c r="C137" s="54"/>
      <c r="D137" s="55"/>
      <c r="E137" s="55"/>
      <c r="F137" s="56"/>
    </row>
    <row r="138" spans="1:6">
      <c r="A138" s="2"/>
      <c r="B138" s="54"/>
      <c r="C138" s="54"/>
      <c r="D138" s="55"/>
      <c r="E138" s="55"/>
      <c r="F138" s="56"/>
    </row>
    <row r="139" spans="1:6">
      <c r="A139" s="2"/>
      <c r="B139" s="54"/>
      <c r="C139" s="54"/>
      <c r="D139" s="55"/>
      <c r="E139" s="55"/>
      <c r="F139" s="56"/>
    </row>
    <row r="140" spans="1:6">
      <c r="A140" s="2"/>
      <c r="B140" s="54"/>
      <c r="C140" s="54"/>
      <c r="D140" s="55"/>
      <c r="E140" s="55"/>
      <c r="F140" s="56"/>
    </row>
    <row r="141" spans="1:6">
      <c r="A141" s="2"/>
      <c r="B141" s="54"/>
      <c r="C141" s="54"/>
      <c r="D141" s="55"/>
      <c r="E141" s="55"/>
      <c r="F141" s="56"/>
    </row>
    <row r="142" spans="1:6">
      <c r="A142" s="2"/>
      <c r="B142" s="54"/>
      <c r="C142" s="54"/>
      <c r="D142" s="55"/>
      <c r="E142" s="55"/>
      <c r="F142" s="56"/>
    </row>
    <row r="143" spans="1:6">
      <c r="A143" s="2"/>
      <c r="B143" s="54"/>
      <c r="C143" s="54"/>
      <c r="D143" s="55"/>
      <c r="E143" s="55"/>
      <c r="F143" s="56"/>
    </row>
    <row r="144" spans="1:6">
      <c r="A144" s="2"/>
      <c r="B144" s="54"/>
      <c r="C144" s="54"/>
      <c r="D144" s="55"/>
      <c r="E144" s="55"/>
      <c r="F144" s="56"/>
    </row>
    <row r="145" spans="1:6">
      <c r="A145" s="2"/>
      <c r="B145" s="54"/>
      <c r="C145" s="54"/>
      <c r="D145" s="55"/>
      <c r="E145" s="55"/>
      <c r="F145" s="56"/>
    </row>
    <row r="146" spans="1:6">
      <c r="A146" s="2"/>
      <c r="B146" s="54"/>
      <c r="C146" s="54"/>
      <c r="D146" s="55"/>
      <c r="E146" s="55"/>
      <c r="F146" s="56"/>
    </row>
    <row r="147" spans="1:6">
      <c r="A147" s="2"/>
      <c r="B147" s="54"/>
      <c r="C147" s="54"/>
      <c r="D147" s="55"/>
      <c r="E147" s="55"/>
      <c r="F147" s="56"/>
    </row>
    <row r="148" spans="1:6">
      <c r="A148" s="2"/>
      <c r="B148" s="54"/>
      <c r="C148" s="54"/>
      <c r="D148" s="55"/>
      <c r="E148" s="55"/>
      <c r="F148" s="56"/>
    </row>
    <row r="149" spans="1:6">
      <c r="A149" s="2"/>
      <c r="B149" s="54"/>
      <c r="C149" s="54"/>
      <c r="D149" s="55"/>
      <c r="E149" s="55"/>
      <c r="F149" s="56"/>
    </row>
    <row r="150" spans="1:6">
      <c r="A150" s="2"/>
      <c r="B150" s="54"/>
      <c r="C150" s="54"/>
      <c r="D150" s="55"/>
      <c r="E150" s="55"/>
      <c r="F150" s="56"/>
    </row>
    <row r="151" spans="1:6">
      <c r="A151" s="2"/>
      <c r="B151" s="54"/>
      <c r="C151" s="54"/>
      <c r="D151" s="55"/>
      <c r="E151" s="55"/>
      <c r="F151" s="56"/>
    </row>
    <row r="152" spans="1:6">
      <c r="A152" s="2"/>
      <c r="B152" s="54"/>
      <c r="C152" s="54"/>
      <c r="D152" s="55"/>
      <c r="E152" s="55"/>
      <c r="F152" s="56"/>
    </row>
    <row r="153" spans="1:6">
      <c r="A153" s="2"/>
      <c r="B153" s="54"/>
      <c r="C153" s="54"/>
      <c r="D153" s="55"/>
      <c r="E153" s="55"/>
      <c r="F153" s="56"/>
    </row>
    <row r="154" spans="1:6">
      <c r="A154" s="2"/>
      <c r="B154" s="54"/>
      <c r="C154" s="54"/>
      <c r="D154" s="55"/>
      <c r="E154" s="55"/>
      <c r="F154" s="56"/>
    </row>
    <row r="155" spans="1:6">
      <c r="A155" s="2"/>
      <c r="B155" s="54"/>
      <c r="C155" s="54"/>
      <c r="D155" s="55"/>
      <c r="E155" s="55"/>
      <c r="F155" s="56"/>
    </row>
    <row r="156" spans="1:6">
      <c r="A156" s="2"/>
      <c r="B156" s="54"/>
      <c r="C156" s="54"/>
      <c r="D156" s="55"/>
      <c r="E156" s="55"/>
      <c r="F156" s="56"/>
    </row>
    <row r="157" spans="1:6">
      <c r="A157" s="2"/>
      <c r="B157" s="54"/>
      <c r="C157" s="54"/>
      <c r="D157" s="55"/>
      <c r="E157" s="55"/>
      <c r="F157" s="56"/>
    </row>
    <row r="158" spans="1:6">
      <c r="A158" s="2"/>
      <c r="B158" s="54"/>
      <c r="C158" s="54"/>
      <c r="D158" s="55"/>
      <c r="E158" s="55"/>
      <c r="F158" s="56"/>
    </row>
    <row r="159" spans="1:6">
      <c r="A159" s="2"/>
      <c r="B159" s="54"/>
      <c r="C159" s="54"/>
      <c r="D159" s="55"/>
      <c r="E159" s="55"/>
      <c r="F159" s="56"/>
    </row>
    <row r="160" spans="1:6">
      <c r="A160" s="2"/>
      <c r="B160" s="54"/>
      <c r="C160" s="54"/>
      <c r="D160" s="55"/>
      <c r="E160" s="55"/>
      <c r="F160" s="56"/>
    </row>
    <row r="161" spans="1:6">
      <c r="A161" s="2"/>
      <c r="B161" s="54"/>
      <c r="C161" s="54"/>
      <c r="D161" s="55"/>
      <c r="E161" s="55"/>
      <c r="F161" s="56"/>
    </row>
    <row r="162" spans="1:6">
      <c r="A162" s="2"/>
      <c r="B162" s="54"/>
      <c r="C162" s="54"/>
      <c r="D162" s="55"/>
      <c r="E162" s="55"/>
      <c r="F162" s="56"/>
    </row>
    <row r="163" spans="1:6">
      <c r="A163" s="2"/>
      <c r="B163" s="54"/>
      <c r="C163" s="54"/>
      <c r="D163" s="55"/>
      <c r="E163" s="55"/>
      <c r="F163" s="56"/>
    </row>
    <row r="164" spans="1:6">
      <c r="A164" s="2"/>
      <c r="B164" s="54"/>
      <c r="C164" s="54"/>
      <c r="D164" s="55"/>
      <c r="E164" s="55"/>
      <c r="F164" s="56"/>
    </row>
    <row r="165" spans="1:6">
      <c r="A165" s="2"/>
      <c r="B165" s="54"/>
      <c r="C165" s="54"/>
      <c r="D165" s="55"/>
      <c r="E165" s="55"/>
      <c r="F165" s="56"/>
    </row>
    <row r="166" spans="1:6">
      <c r="A166" s="2"/>
      <c r="B166" s="54"/>
      <c r="C166" s="54"/>
      <c r="D166" s="55"/>
      <c r="E166" s="55"/>
      <c r="F166" s="56"/>
    </row>
    <row r="167" spans="1:6">
      <c r="A167" s="2"/>
      <c r="B167" s="54"/>
      <c r="C167" s="54"/>
      <c r="D167" s="55"/>
      <c r="E167" s="55"/>
      <c r="F167" s="56"/>
    </row>
    <row r="168" spans="1:6">
      <c r="A168" s="2"/>
      <c r="B168" s="54"/>
      <c r="C168" s="54"/>
      <c r="D168" s="55"/>
      <c r="E168" s="55"/>
      <c r="F168" s="56"/>
    </row>
    <row r="169" spans="1:6">
      <c r="A169" s="2"/>
      <c r="B169" s="54"/>
      <c r="C169" s="54"/>
      <c r="D169" s="55"/>
      <c r="E169" s="55"/>
      <c r="F169" s="56"/>
    </row>
    <row r="170" spans="1:6">
      <c r="A170" s="2"/>
      <c r="B170" s="54"/>
      <c r="C170" s="54"/>
      <c r="D170" s="55"/>
      <c r="E170" s="55"/>
      <c r="F170" s="56"/>
    </row>
    <row r="171" spans="1:6">
      <c r="A171" s="2"/>
      <c r="B171" s="54"/>
      <c r="C171" s="54"/>
      <c r="D171" s="55"/>
      <c r="E171" s="55"/>
      <c r="F171" s="56"/>
    </row>
    <row r="172" spans="1:6">
      <c r="A172" s="2"/>
      <c r="B172" s="54"/>
      <c r="C172" s="54"/>
      <c r="D172" s="55"/>
      <c r="E172" s="55"/>
      <c r="F172" s="56"/>
    </row>
    <row r="173" spans="1:6">
      <c r="A173" s="2"/>
      <c r="B173" s="54"/>
      <c r="C173" s="54"/>
      <c r="D173" s="55"/>
      <c r="E173" s="55"/>
      <c r="F173" s="56"/>
    </row>
    <row r="174" spans="1:6">
      <c r="A174" s="2"/>
      <c r="B174" s="54"/>
      <c r="C174" s="54"/>
      <c r="D174" s="55"/>
      <c r="E174" s="55"/>
      <c r="F174" s="56"/>
    </row>
    <row r="175" spans="1:6">
      <c r="A175" s="2"/>
      <c r="B175" s="54"/>
      <c r="C175" s="54"/>
      <c r="D175" s="55"/>
      <c r="E175" s="55"/>
      <c r="F175" s="56"/>
    </row>
    <row r="176" spans="1:6">
      <c r="A176" s="2"/>
      <c r="B176" s="54"/>
      <c r="C176" s="54"/>
      <c r="D176" s="55"/>
      <c r="E176" s="55"/>
      <c r="F176" s="56"/>
    </row>
    <row r="177" spans="1:6">
      <c r="A177" s="2"/>
      <c r="B177" s="54"/>
      <c r="C177" s="54"/>
      <c r="D177" s="55"/>
      <c r="E177" s="55"/>
      <c r="F177" s="56"/>
    </row>
    <row r="178" spans="1:6">
      <c r="A178" s="2"/>
      <c r="B178" s="54"/>
      <c r="C178" s="54"/>
      <c r="D178" s="55"/>
      <c r="E178" s="55"/>
      <c r="F178" s="56"/>
    </row>
    <row r="179" spans="1:6">
      <c r="A179" s="2"/>
      <c r="B179" s="54"/>
      <c r="C179" s="54"/>
      <c r="D179" s="55"/>
      <c r="E179" s="55"/>
      <c r="F179" s="56"/>
    </row>
    <row r="180" spans="1:6">
      <c r="A180" s="2"/>
      <c r="B180" s="54"/>
      <c r="C180" s="54"/>
      <c r="D180" s="55"/>
      <c r="E180" s="55"/>
      <c r="F180" s="56"/>
    </row>
    <row r="181" spans="1:6">
      <c r="A181" s="2"/>
      <c r="B181" s="54"/>
      <c r="C181" s="54"/>
      <c r="D181" s="55"/>
      <c r="E181" s="55"/>
      <c r="F181" s="56"/>
    </row>
    <row r="182" spans="1:6">
      <c r="A182" s="2"/>
      <c r="B182" s="54"/>
      <c r="C182" s="54"/>
      <c r="D182" s="55"/>
      <c r="E182" s="55"/>
      <c r="F182" s="56"/>
    </row>
    <row r="183" spans="1:6">
      <c r="A183" s="2"/>
      <c r="B183" s="54"/>
      <c r="C183" s="54"/>
      <c r="D183" s="55"/>
      <c r="E183" s="55"/>
      <c r="F183" s="56"/>
    </row>
    <row r="184" spans="1:6">
      <c r="A184" s="2"/>
      <c r="B184" s="54"/>
      <c r="C184" s="54"/>
      <c r="D184" s="55"/>
      <c r="E184" s="55"/>
      <c r="F184" s="56"/>
    </row>
    <row r="185" spans="1:6">
      <c r="A185" s="2"/>
      <c r="B185" s="54"/>
      <c r="C185" s="54"/>
      <c r="D185" s="55"/>
      <c r="E185" s="55"/>
      <c r="F185" s="56"/>
    </row>
    <row r="186" spans="1:6">
      <c r="A186" s="2"/>
      <c r="B186" s="54"/>
      <c r="C186" s="54"/>
      <c r="D186" s="55"/>
      <c r="E186" s="55"/>
      <c r="F186" s="56"/>
    </row>
    <row r="187" spans="1:6">
      <c r="A187" s="2"/>
      <c r="B187" s="54"/>
      <c r="C187" s="54"/>
      <c r="D187" s="55"/>
      <c r="E187" s="55"/>
      <c r="F187" s="56"/>
    </row>
    <row r="188" spans="1:6">
      <c r="A188" s="2"/>
      <c r="B188" s="54"/>
      <c r="C188" s="54"/>
      <c r="D188" s="55"/>
      <c r="E188" s="55"/>
      <c r="F188" s="56"/>
    </row>
    <row r="189" spans="1:6">
      <c r="A189" s="2"/>
      <c r="B189" s="54"/>
      <c r="C189" s="54"/>
      <c r="D189" s="55"/>
      <c r="E189" s="55"/>
      <c r="F189" s="56"/>
    </row>
    <row r="190" spans="1:6">
      <c r="A190" s="2"/>
      <c r="B190" s="54"/>
      <c r="C190" s="54"/>
      <c r="D190" s="55"/>
      <c r="E190" s="55"/>
      <c r="F190" s="56"/>
    </row>
    <row r="191" spans="1:6">
      <c r="A191" s="2"/>
      <c r="B191" s="54"/>
      <c r="C191" s="54"/>
      <c r="D191" s="55"/>
      <c r="E191" s="55"/>
      <c r="F191" s="56"/>
    </row>
    <row r="192" spans="1:6">
      <c r="A192" s="2"/>
      <c r="B192" s="54"/>
      <c r="C192" s="54"/>
      <c r="D192" s="55"/>
      <c r="E192" s="55"/>
      <c r="F192" s="56"/>
    </row>
    <row r="193" spans="1:6">
      <c r="A193" s="2"/>
      <c r="B193" s="54"/>
      <c r="C193" s="54"/>
      <c r="D193" s="55"/>
      <c r="E193" s="55"/>
      <c r="F193" s="56"/>
    </row>
    <row r="194" spans="1:6">
      <c r="A194" s="2"/>
      <c r="B194" s="54"/>
      <c r="C194" s="54"/>
      <c r="D194" s="55"/>
      <c r="E194" s="55"/>
      <c r="F194" s="56"/>
    </row>
    <row r="195" spans="1:6">
      <c r="A195" s="2"/>
      <c r="B195" s="54"/>
      <c r="C195" s="54"/>
      <c r="D195" s="55"/>
      <c r="E195" s="55"/>
      <c r="F195" s="56"/>
    </row>
    <row r="196" spans="1:6">
      <c r="A196" s="2"/>
      <c r="B196" s="54"/>
      <c r="C196" s="54"/>
      <c r="D196" s="55"/>
      <c r="E196" s="55"/>
      <c r="F196" s="56"/>
    </row>
    <row r="197" spans="1:6">
      <c r="A197" s="2"/>
      <c r="B197" s="54"/>
      <c r="C197" s="54"/>
      <c r="D197" s="55"/>
      <c r="E197" s="55"/>
      <c r="F197" s="56"/>
    </row>
    <row r="198" spans="1:6">
      <c r="A198" s="2"/>
      <c r="B198" s="54"/>
      <c r="C198" s="54"/>
      <c r="D198" s="55"/>
      <c r="E198" s="55"/>
      <c r="F198" s="56"/>
    </row>
    <row r="199" spans="1:6">
      <c r="A199" s="2"/>
      <c r="B199" s="54"/>
      <c r="C199" s="54"/>
      <c r="D199" s="55"/>
      <c r="E199" s="55"/>
      <c r="F199" s="56"/>
    </row>
    <row r="200" spans="1:6">
      <c r="A200" s="2"/>
      <c r="B200" s="54"/>
      <c r="C200" s="54"/>
      <c r="D200" s="55"/>
      <c r="E200" s="55"/>
      <c r="F200" s="56"/>
    </row>
    <row r="201" spans="1:6">
      <c r="A201" s="2"/>
      <c r="B201" s="54"/>
      <c r="C201" s="54"/>
      <c r="D201" s="55"/>
      <c r="E201" s="55"/>
      <c r="F201" s="56"/>
    </row>
    <row r="202" spans="1:6">
      <c r="A202" s="2"/>
      <c r="B202" s="54"/>
      <c r="C202" s="54"/>
      <c r="D202" s="55"/>
      <c r="E202" s="55"/>
      <c r="F202" s="56"/>
    </row>
    <row r="203" spans="1:6">
      <c r="A203" s="2"/>
      <c r="B203" s="54"/>
      <c r="C203" s="54"/>
      <c r="D203" s="55"/>
      <c r="E203" s="55"/>
      <c r="F203" s="56"/>
    </row>
    <row r="204" spans="1:6">
      <c r="A204" s="2"/>
      <c r="B204" s="54"/>
      <c r="C204" s="54"/>
      <c r="D204" s="55"/>
      <c r="E204" s="55"/>
      <c r="F204" s="56"/>
    </row>
    <row r="205" spans="1:6">
      <c r="A205" s="2"/>
      <c r="B205" s="54"/>
      <c r="C205" s="54"/>
      <c r="D205" s="55"/>
      <c r="E205" s="55"/>
      <c r="F205" s="56"/>
    </row>
    <row r="206" spans="1:6">
      <c r="A206" s="2"/>
      <c r="B206" s="54"/>
      <c r="C206" s="54"/>
      <c r="D206" s="55"/>
      <c r="E206" s="55"/>
      <c r="F206" s="56"/>
    </row>
    <row r="207" spans="1:6">
      <c r="A207" s="2"/>
      <c r="B207" s="54"/>
      <c r="C207" s="54"/>
      <c r="D207" s="55"/>
      <c r="E207" s="55"/>
      <c r="F207" s="56"/>
    </row>
    <row r="208" spans="1:6">
      <c r="A208" s="2"/>
      <c r="B208" s="54"/>
      <c r="C208" s="54"/>
      <c r="D208" s="55"/>
      <c r="E208" s="55"/>
      <c r="F208" s="56"/>
    </row>
    <row r="209" spans="1:6">
      <c r="A209" s="2"/>
      <c r="B209" s="54"/>
      <c r="C209" s="54"/>
      <c r="D209" s="55"/>
      <c r="E209" s="55"/>
      <c r="F209" s="56"/>
    </row>
    <row r="210" spans="1:6">
      <c r="A210" s="2"/>
      <c r="B210" s="54"/>
      <c r="C210" s="54"/>
      <c r="D210" s="55"/>
      <c r="E210" s="55"/>
      <c r="F210" s="56"/>
    </row>
    <row r="211" spans="1:6">
      <c r="A211" s="2"/>
      <c r="B211" s="54"/>
      <c r="C211" s="54"/>
      <c r="D211" s="55"/>
      <c r="E211" s="55"/>
      <c r="F211" s="56"/>
    </row>
    <row r="212" spans="1:6">
      <c r="A212" s="2"/>
      <c r="B212" s="54"/>
      <c r="C212" s="54"/>
      <c r="D212" s="55"/>
      <c r="E212" s="55"/>
      <c r="F212" s="56"/>
    </row>
    <row r="213" spans="1:6">
      <c r="A213" s="2"/>
      <c r="B213" s="54"/>
      <c r="C213" s="54"/>
      <c r="D213" s="55"/>
      <c r="E213" s="55"/>
      <c r="F213" s="56"/>
    </row>
    <row r="214" spans="1:6">
      <c r="A214" s="2"/>
      <c r="B214" s="54"/>
      <c r="C214" s="54"/>
      <c r="D214" s="55"/>
      <c r="E214" s="55"/>
      <c r="F214" s="56"/>
    </row>
    <row r="215" spans="1:6">
      <c r="A215" s="2"/>
      <c r="B215" s="54"/>
      <c r="C215" s="54"/>
      <c r="D215" s="55"/>
      <c r="E215" s="55"/>
      <c r="F215" s="56"/>
    </row>
    <row r="216" spans="1:6">
      <c r="A216" s="2"/>
      <c r="B216" s="54"/>
      <c r="C216" s="54"/>
      <c r="D216" s="55"/>
      <c r="E216" s="55"/>
      <c r="F216" s="56"/>
    </row>
    <row r="217" spans="1:6">
      <c r="A217" s="2"/>
      <c r="B217" s="54"/>
      <c r="C217" s="54"/>
      <c r="D217" s="55"/>
      <c r="E217" s="55"/>
      <c r="F217" s="56"/>
    </row>
    <row r="218" spans="1:6">
      <c r="A218" s="2"/>
      <c r="B218" s="54"/>
      <c r="C218" s="54"/>
      <c r="D218" s="55"/>
      <c r="E218" s="55"/>
      <c r="F218" s="56"/>
    </row>
    <row r="219" spans="1:6">
      <c r="A219" s="2"/>
      <c r="B219" s="54"/>
      <c r="C219" s="54"/>
      <c r="D219" s="55"/>
      <c r="E219" s="55"/>
      <c r="F219" s="56"/>
    </row>
    <row r="220" spans="1:6">
      <c r="A220" s="2"/>
      <c r="B220" s="54"/>
      <c r="C220" s="54"/>
      <c r="D220" s="55"/>
      <c r="E220" s="55"/>
      <c r="F220" s="56"/>
    </row>
    <row r="221" spans="1:6">
      <c r="A221" s="2"/>
      <c r="B221" s="54"/>
      <c r="C221" s="54"/>
      <c r="D221" s="55"/>
      <c r="E221" s="55"/>
      <c r="F221" s="56"/>
    </row>
    <row r="222" spans="1:6">
      <c r="A222" s="2"/>
      <c r="B222" s="54"/>
      <c r="C222" s="54"/>
      <c r="D222" s="55"/>
      <c r="E222" s="55"/>
      <c r="F222" s="56"/>
    </row>
    <row r="223" spans="1:6">
      <c r="A223" s="2"/>
      <c r="B223" s="54"/>
      <c r="C223" s="54"/>
      <c r="D223" s="55"/>
      <c r="E223" s="55"/>
      <c r="F223" s="56"/>
    </row>
    <row r="224" spans="1:6">
      <c r="A224" s="2"/>
      <c r="B224" s="54"/>
      <c r="C224" s="54"/>
      <c r="D224" s="55"/>
      <c r="E224" s="55"/>
      <c r="F224" s="56"/>
    </row>
    <row r="225" spans="1:6">
      <c r="A225" s="2"/>
      <c r="B225" s="54"/>
      <c r="C225" s="54"/>
      <c r="D225" s="55"/>
      <c r="E225" s="55"/>
      <c r="F225" s="56"/>
    </row>
    <row r="226" spans="1:6">
      <c r="A226" s="2"/>
      <c r="B226" s="54"/>
      <c r="C226" s="54"/>
      <c r="D226" s="55"/>
      <c r="E226" s="55"/>
      <c r="F226" s="56"/>
    </row>
    <row r="227" spans="1:6">
      <c r="A227" s="2"/>
      <c r="B227" s="54"/>
      <c r="C227" s="54"/>
      <c r="D227" s="55"/>
      <c r="E227" s="55"/>
      <c r="F227" s="56"/>
    </row>
    <row r="228" spans="1:6">
      <c r="A228" s="2"/>
      <c r="B228" s="54"/>
      <c r="C228" s="54"/>
      <c r="D228" s="55"/>
      <c r="E228" s="55"/>
      <c r="F228" s="56"/>
    </row>
    <row r="229" spans="1:6">
      <c r="A229" s="2"/>
      <c r="B229" s="54"/>
      <c r="C229" s="54"/>
      <c r="D229" s="55"/>
      <c r="E229" s="55"/>
      <c r="F229" s="56"/>
    </row>
    <row r="230" spans="1:6">
      <c r="A230" s="2"/>
      <c r="B230" s="54"/>
      <c r="C230" s="54"/>
      <c r="D230" s="55"/>
      <c r="E230" s="55"/>
      <c r="F230" s="56"/>
    </row>
    <row r="231" spans="1:6">
      <c r="A231" s="2"/>
      <c r="B231" s="54"/>
      <c r="C231" s="54"/>
      <c r="D231" s="55"/>
      <c r="E231" s="55"/>
      <c r="F231" s="56"/>
    </row>
    <row r="232" spans="1:6">
      <c r="A232" s="2"/>
      <c r="B232" s="54"/>
      <c r="C232" s="54"/>
      <c r="D232" s="55"/>
      <c r="E232" s="55"/>
      <c r="F232" s="56"/>
    </row>
    <row r="233" spans="1:6">
      <c r="A233" s="2"/>
      <c r="B233" s="54"/>
      <c r="C233" s="54"/>
      <c r="D233" s="55"/>
      <c r="E233" s="55"/>
      <c r="F233" s="56"/>
    </row>
    <row r="234" spans="1:6">
      <c r="A234" s="2"/>
      <c r="B234" s="54"/>
      <c r="C234" s="54"/>
      <c r="D234" s="55"/>
      <c r="E234" s="55"/>
      <c r="F234" s="56"/>
    </row>
    <row r="235" spans="1:6">
      <c r="A235" s="2"/>
      <c r="B235" s="54"/>
      <c r="C235" s="54"/>
      <c r="D235" s="55"/>
      <c r="E235" s="55"/>
      <c r="F235" s="56"/>
    </row>
    <row r="236" spans="1:6">
      <c r="A236" s="2"/>
      <c r="B236" s="54"/>
      <c r="C236" s="54"/>
      <c r="D236" s="55"/>
      <c r="E236" s="55"/>
      <c r="F236" s="56"/>
    </row>
    <row r="237" spans="1:6">
      <c r="A237" s="2"/>
      <c r="B237" s="54"/>
      <c r="C237" s="54"/>
      <c r="D237" s="55"/>
      <c r="E237" s="55"/>
      <c r="F237" s="56"/>
    </row>
    <row r="238" spans="1:6">
      <c r="A238" s="2"/>
      <c r="B238" s="54"/>
      <c r="C238" s="54"/>
      <c r="D238" s="55"/>
      <c r="E238" s="55"/>
      <c r="F238" s="56"/>
    </row>
    <row r="239" spans="1:6">
      <c r="A239" s="2"/>
      <c r="B239" s="54"/>
      <c r="C239" s="54"/>
      <c r="D239" s="55"/>
      <c r="E239" s="55"/>
      <c r="F239" s="56"/>
    </row>
    <row r="240" spans="1:6">
      <c r="A240" s="2"/>
      <c r="B240" s="54"/>
      <c r="C240" s="54"/>
      <c r="D240" s="55"/>
      <c r="E240" s="55"/>
      <c r="F240" s="56"/>
    </row>
    <row r="241" spans="1:6">
      <c r="A241" s="2"/>
      <c r="B241" s="54"/>
      <c r="C241" s="54"/>
      <c r="D241" s="55"/>
      <c r="E241" s="55"/>
      <c r="F241" s="56"/>
    </row>
    <row r="242" spans="1:6">
      <c r="A242" s="2"/>
      <c r="B242" s="54"/>
      <c r="C242" s="54"/>
      <c r="D242" s="55"/>
      <c r="E242" s="55"/>
      <c r="F242" s="56"/>
    </row>
    <row r="243" spans="1:6">
      <c r="A243" s="2"/>
      <c r="B243" s="54"/>
      <c r="C243" s="54"/>
      <c r="D243" s="55"/>
      <c r="E243" s="55"/>
      <c r="F243" s="56"/>
    </row>
    <row r="244" spans="1:6">
      <c r="A244" s="2"/>
      <c r="B244" s="54"/>
      <c r="C244" s="54"/>
      <c r="D244" s="55"/>
      <c r="E244" s="55"/>
      <c r="F244" s="56"/>
    </row>
    <row r="245" spans="1:6">
      <c r="A245" s="2"/>
      <c r="B245" s="54"/>
      <c r="C245" s="54"/>
      <c r="D245" s="55"/>
      <c r="E245" s="55"/>
      <c r="F245" s="56"/>
    </row>
    <row r="246" spans="1:6">
      <c r="A246" s="2"/>
      <c r="B246" s="54"/>
      <c r="C246" s="54"/>
      <c r="D246" s="55"/>
      <c r="E246" s="55"/>
      <c r="F246" s="56"/>
    </row>
    <row r="247" spans="1:6">
      <c r="A247" s="2"/>
      <c r="B247" s="54"/>
      <c r="C247" s="54"/>
      <c r="D247" s="55"/>
      <c r="E247" s="55"/>
      <c r="F247" s="56"/>
    </row>
    <row r="248" spans="1:6">
      <c r="A248" s="2"/>
      <c r="B248" s="54"/>
      <c r="C248" s="54"/>
      <c r="D248" s="55"/>
      <c r="E248" s="55"/>
      <c r="F248" s="56"/>
    </row>
    <row r="249" spans="1:6">
      <c r="A249" s="2"/>
      <c r="B249" s="54"/>
      <c r="C249" s="54"/>
      <c r="D249" s="55"/>
      <c r="E249" s="55"/>
      <c r="F249" s="56"/>
    </row>
    <row r="250" spans="1:6">
      <c r="A250" s="2"/>
      <c r="B250" s="54"/>
      <c r="C250" s="54"/>
      <c r="D250" s="55"/>
      <c r="E250" s="55"/>
      <c r="F250" s="56"/>
    </row>
    <row r="251" spans="1:6">
      <c r="A251" s="2"/>
      <c r="B251" s="54"/>
      <c r="C251" s="54"/>
      <c r="D251" s="55"/>
      <c r="E251" s="55"/>
      <c r="F251" s="56"/>
    </row>
    <row r="252" spans="1:6">
      <c r="A252" s="2"/>
      <c r="B252" s="54"/>
      <c r="C252" s="54"/>
      <c r="D252" s="55"/>
      <c r="E252" s="55"/>
      <c r="F252" s="56"/>
    </row>
    <row r="253" spans="1:6">
      <c r="A253" s="2"/>
      <c r="B253" s="54"/>
      <c r="C253" s="54"/>
      <c r="D253" s="55"/>
      <c r="E253" s="55"/>
      <c r="F253" s="56"/>
    </row>
    <row r="254" spans="1:6">
      <c r="A254" s="2"/>
      <c r="B254" s="54"/>
      <c r="C254" s="54"/>
      <c r="D254" s="55"/>
      <c r="E254" s="55"/>
      <c r="F254" s="56"/>
    </row>
    <row r="255" spans="1:6">
      <c r="A255" s="2"/>
      <c r="B255" s="54"/>
      <c r="C255" s="54"/>
      <c r="D255" s="55"/>
      <c r="E255" s="55"/>
      <c r="F255" s="56"/>
    </row>
    <row r="256" spans="1:6">
      <c r="A256" s="2"/>
      <c r="B256" s="54"/>
      <c r="C256" s="54"/>
      <c r="D256" s="55"/>
      <c r="E256" s="55"/>
      <c r="F256" s="56"/>
    </row>
    <row r="257" spans="1:6">
      <c r="A257" s="2"/>
      <c r="B257" s="54"/>
      <c r="C257" s="54"/>
      <c r="D257" s="55"/>
      <c r="E257" s="55"/>
      <c r="F257" s="56"/>
    </row>
    <row r="258" spans="1:6">
      <c r="A258" s="2"/>
      <c r="B258" s="54"/>
      <c r="C258" s="54"/>
      <c r="D258" s="55"/>
      <c r="E258" s="55"/>
      <c r="F258" s="56"/>
    </row>
    <row r="259" spans="1:6">
      <c r="A259" s="2"/>
      <c r="B259" s="54"/>
      <c r="C259" s="54"/>
      <c r="D259" s="55"/>
      <c r="E259" s="55"/>
      <c r="F259" s="56"/>
    </row>
    <row r="260" spans="1:6">
      <c r="A260" s="2"/>
      <c r="B260" s="54"/>
      <c r="C260" s="54"/>
      <c r="D260" s="55"/>
      <c r="E260" s="55"/>
      <c r="F260" s="56"/>
    </row>
    <row r="261" spans="1:6">
      <c r="A261" s="2"/>
      <c r="B261" s="54"/>
      <c r="C261" s="54"/>
      <c r="D261" s="55"/>
      <c r="E261" s="55"/>
      <c r="F261" s="56"/>
    </row>
    <row r="262" spans="1:6">
      <c r="A262" s="2"/>
      <c r="B262" s="54"/>
      <c r="C262" s="54"/>
      <c r="D262" s="55"/>
      <c r="E262" s="55"/>
      <c r="F262" s="56"/>
    </row>
    <row r="263" spans="1:6">
      <c r="A263" s="2"/>
      <c r="B263" s="54"/>
      <c r="C263" s="54"/>
      <c r="D263" s="55"/>
      <c r="E263" s="55"/>
      <c r="F263" s="56"/>
    </row>
    <row r="264" spans="1:6">
      <c r="A264" s="2"/>
      <c r="B264" s="54"/>
      <c r="C264" s="54"/>
      <c r="D264" s="55"/>
      <c r="E264" s="55"/>
      <c r="F264" s="56"/>
    </row>
    <row r="265" spans="1:6">
      <c r="A265" s="2"/>
      <c r="B265" s="54"/>
      <c r="C265" s="54"/>
      <c r="D265" s="55"/>
      <c r="E265" s="55"/>
      <c r="F265" s="56"/>
    </row>
    <row r="266" spans="1:6">
      <c r="A266" s="2"/>
      <c r="B266" s="54"/>
      <c r="C266" s="54"/>
      <c r="D266" s="55"/>
      <c r="E266" s="55"/>
      <c r="F266" s="56"/>
    </row>
    <row r="267" spans="1:6">
      <c r="A267" s="2"/>
      <c r="B267" s="54"/>
      <c r="C267" s="54"/>
      <c r="D267" s="55"/>
      <c r="E267" s="55"/>
      <c r="F267" s="56"/>
    </row>
    <row r="268" spans="1:6">
      <c r="A268" s="2"/>
      <c r="B268" s="54"/>
      <c r="C268" s="54"/>
      <c r="D268" s="55"/>
      <c r="E268" s="55"/>
      <c r="F268" s="56"/>
    </row>
    <row r="269" spans="1:6">
      <c r="A269" s="2"/>
      <c r="B269" s="54"/>
      <c r="C269" s="54"/>
      <c r="D269" s="55"/>
      <c r="E269" s="55"/>
      <c r="F269" s="56"/>
    </row>
    <row r="270" spans="1:6">
      <c r="A270" s="2"/>
      <c r="B270" s="54"/>
      <c r="C270" s="54"/>
      <c r="D270" s="55"/>
      <c r="E270" s="55"/>
      <c r="F270" s="56"/>
    </row>
    <row r="271" spans="1:6">
      <c r="A271" s="2"/>
      <c r="B271" s="54"/>
      <c r="C271" s="54"/>
      <c r="D271" s="55"/>
      <c r="E271" s="55"/>
      <c r="F271" s="56"/>
    </row>
    <row r="272" spans="1:6">
      <c r="A272" s="2"/>
      <c r="B272" s="54"/>
      <c r="C272" s="54"/>
      <c r="D272" s="55"/>
      <c r="E272" s="55"/>
      <c r="F272" s="56"/>
    </row>
    <row r="273" spans="1:6">
      <c r="A273" s="2"/>
      <c r="B273" s="54"/>
      <c r="C273" s="54"/>
      <c r="D273" s="55"/>
      <c r="E273" s="55"/>
      <c r="F273" s="56"/>
    </row>
    <row r="274" spans="1:6" s="53" customFormat="1">
      <c r="A274" s="2"/>
      <c r="B274" s="54"/>
      <c r="C274" s="54"/>
      <c r="D274" s="55"/>
      <c r="E274" s="55"/>
      <c r="F274" s="56"/>
    </row>
    <row r="275" spans="1:6">
      <c r="A275" s="2"/>
      <c r="B275" s="54"/>
      <c r="C275" s="54"/>
      <c r="D275" s="55"/>
      <c r="E275" s="55"/>
      <c r="F275" s="56"/>
    </row>
    <row r="276" spans="1:6">
      <c r="A276" s="2"/>
      <c r="B276" s="54"/>
      <c r="C276" s="54"/>
      <c r="D276" s="55"/>
      <c r="E276" s="55"/>
      <c r="F276" s="56"/>
    </row>
    <row r="277" spans="1:6">
      <c r="A277" s="2"/>
      <c r="B277" s="54"/>
      <c r="C277" s="54"/>
      <c r="D277" s="55"/>
      <c r="E277" s="55"/>
      <c r="F277" s="56"/>
    </row>
    <row r="278" spans="1:6">
      <c r="A278" s="2"/>
      <c r="B278" s="54"/>
      <c r="C278" s="54"/>
      <c r="D278" s="55"/>
      <c r="E278" s="55"/>
      <c r="F278" s="56"/>
    </row>
    <row r="279" spans="1:6">
      <c r="A279" s="2"/>
      <c r="B279" s="54"/>
      <c r="C279" s="54"/>
      <c r="D279" s="55"/>
      <c r="E279" s="55"/>
      <c r="F279" s="56"/>
    </row>
    <row r="280" spans="1:6">
      <c r="A280" s="2"/>
      <c r="B280" s="54"/>
      <c r="C280" s="54"/>
      <c r="D280" s="55"/>
      <c r="E280" s="55"/>
      <c r="F280" s="56"/>
    </row>
    <row r="281" spans="1:6">
      <c r="A281" s="2"/>
      <c r="B281" s="54"/>
      <c r="C281" s="54"/>
      <c r="D281" s="55"/>
      <c r="E281" s="55"/>
      <c r="F281" s="56"/>
    </row>
    <row r="282" spans="1:6">
      <c r="A282" s="2"/>
      <c r="B282" s="54"/>
      <c r="C282" s="54"/>
      <c r="D282" s="55"/>
      <c r="E282" s="55"/>
      <c r="F282" s="56"/>
    </row>
    <row r="283" spans="1:6">
      <c r="A283" s="2"/>
      <c r="B283" s="54"/>
      <c r="C283" s="54"/>
      <c r="D283" s="55"/>
      <c r="E283" s="55"/>
      <c r="F283" s="56"/>
    </row>
    <row r="284" spans="1:6">
      <c r="A284" s="2"/>
      <c r="B284" s="54"/>
      <c r="C284" s="54"/>
      <c r="D284" s="55"/>
      <c r="E284" s="55"/>
      <c r="F284" s="56"/>
    </row>
  </sheetData>
  <mergeCells count="4">
    <mergeCell ref="A2:F2"/>
    <mergeCell ref="A1:F1"/>
    <mergeCell ref="C31:E31"/>
    <mergeCell ref="B33:F33"/>
  </mergeCells>
  <pageMargins left="0.7" right="0.7" top="0.75" bottom="0.75" header="0.3" footer="0.3"/>
  <pageSetup paperSize="9" scale="70" orientation="portrait" r:id="rId1"/>
  <rowBreaks count="1" manualBreakCount="1">
    <brk id="21" max="16383" man="1"/>
  </rowBreaks>
</worksheet>
</file>

<file path=xl/worksheets/sheet6.xml><?xml version="1.0" encoding="utf-8"?>
<worksheet xmlns="http://schemas.openxmlformats.org/spreadsheetml/2006/main" xmlns:r="http://schemas.openxmlformats.org/officeDocument/2006/relationships">
  <dimension ref="A1:G35"/>
  <sheetViews>
    <sheetView workbookViewId="0">
      <selection activeCell="M12" sqref="M12"/>
    </sheetView>
  </sheetViews>
  <sheetFormatPr defaultRowHeight="12.75"/>
  <cols>
    <col min="1" max="1" width="5.85546875" customWidth="1"/>
    <col min="2" max="2" width="39" customWidth="1"/>
    <col min="3" max="3" width="6.85546875" customWidth="1"/>
    <col min="4" max="4" width="10.5703125" customWidth="1"/>
    <col min="5" max="5" width="11.7109375" customWidth="1"/>
    <col min="6" max="6" width="14" customWidth="1"/>
  </cols>
  <sheetData>
    <row r="1" spans="1:7" s="28" customFormat="1" ht="27.75" customHeight="1" thickBot="1">
      <c r="A1" s="228" t="s">
        <v>264</v>
      </c>
      <c r="B1" s="228"/>
      <c r="C1" s="228"/>
      <c r="D1" s="228"/>
      <c r="E1" s="228"/>
      <c r="F1" s="228"/>
      <c r="G1" s="27"/>
    </row>
    <row r="2" spans="1:7" s="28" customFormat="1" ht="24" customHeight="1" thickBot="1">
      <c r="A2" s="32"/>
      <c r="B2" s="32" t="s">
        <v>9</v>
      </c>
      <c r="C2" s="32"/>
      <c r="D2" s="32"/>
      <c r="E2" s="32"/>
      <c r="F2" s="32"/>
      <c r="G2" s="31"/>
    </row>
    <row r="3" spans="1:7" s="35" customFormat="1" ht="33.75" customHeight="1">
      <c r="A3" s="29">
        <v>1</v>
      </c>
      <c r="B3" s="29" t="s">
        <v>265</v>
      </c>
      <c r="C3" s="29" t="s">
        <v>0</v>
      </c>
      <c r="D3" s="29" t="s">
        <v>1</v>
      </c>
      <c r="E3" s="29" t="s">
        <v>3</v>
      </c>
      <c r="F3" s="30" t="s">
        <v>2</v>
      </c>
      <c r="G3" s="25"/>
    </row>
    <row r="4" spans="1:7" s="26" customFormat="1" ht="72" customHeight="1">
      <c r="A4" s="6">
        <v>1.1000000000000001</v>
      </c>
      <c r="B4" s="1" t="s">
        <v>266</v>
      </c>
      <c r="C4" s="7" t="s">
        <v>5</v>
      </c>
      <c r="D4" s="65">
        <v>1</v>
      </c>
      <c r="E4" s="23"/>
      <c r="F4" s="24">
        <f>D4*E4</f>
        <v>0</v>
      </c>
      <c r="G4" s="25"/>
    </row>
    <row r="5" spans="1:7" s="26" customFormat="1" ht="81.75" customHeight="1">
      <c r="A5" s="6">
        <v>1.2</v>
      </c>
      <c r="B5" s="82" t="s">
        <v>267</v>
      </c>
      <c r="C5" s="7" t="s">
        <v>5</v>
      </c>
      <c r="D5" s="65">
        <v>8</v>
      </c>
      <c r="E5" s="23"/>
      <c r="F5" s="24">
        <f>D5*E5</f>
        <v>0</v>
      </c>
      <c r="G5" s="25"/>
    </row>
    <row r="6" spans="1:7" s="26" customFormat="1" ht="78.75" customHeight="1">
      <c r="A6" s="6">
        <v>1.3</v>
      </c>
      <c r="B6" s="1" t="s">
        <v>268</v>
      </c>
      <c r="C6" s="7" t="s">
        <v>11</v>
      </c>
      <c r="D6" s="65">
        <v>40</v>
      </c>
      <c r="E6" s="23"/>
      <c r="F6" s="24">
        <f>D6*E6</f>
        <v>0</v>
      </c>
      <c r="G6" s="25"/>
    </row>
    <row r="7" spans="1:7" s="35" customFormat="1" ht="24.75" customHeight="1" thickBot="1">
      <c r="A7" s="9"/>
      <c r="B7" s="38"/>
      <c r="C7" s="21"/>
      <c r="D7" s="21"/>
      <c r="E7" s="40" t="s">
        <v>53</v>
      </c>
      <c r="F7" s="41">
        <f>SUM(F4:F6)</f>
        <v>0</v>
      </c>
      <c r="G7" s="25"/>
    </row>
    <row r="8" spans="1:7" s="35" customFormat="1" ht="20.25" customHeight="1" thickBot="1">
      <c r="A8" s="9"/>
      <c r="B8" s="38"/>
      <c r="C8" s="21"/>
      <c r="D8" s="21"/>
      <c r="E8" s="42"/>
      <c r="F8" s="43"/>
      <c r="G8" s="25"/>
    </row>
    <row r="9" spans="1:7" s="26" customFormat="1" ht="18" customHeight="1">
      <c r="A9" s="10">
        <v>2</v>
      </c>
      <c r="B9" s="29" t="s">
        <v>269</v>
      </c>
      <c r="C9" s="29" t="s">
        <v>0</v>
      </c>
      <c r="D9" s="29" t="s">
        <v>1</v>
      </c>
      <c r="E9" s="29" t="s">
        <v>3</v>
      </c>
      <c r="F9" s="30" t="s">
        <v>2</v>
      </c>
      <c r="G9" s="25"/>
    </row>
    <row r="10" spans="1:7" s="26" customFormat="1" ht="104.25" customHeight="1">
      <c r="A10" s="6">
        <v>2.1</v>
      </c>
      <c r="B10" s="5" t="s">
        <v>270</v>
      </c>
      <c r="C10" s="7" t="s">
        <v>10</v>
      </c>
      <c r="D10" s="65">
        <v>3.5</v>
      </c>
      <c r="E10" s="23"/>
      <c r="F10" s="24">
        <f t="shared" ref="F10:F23" si="0">D10*E10</f>
        <v>0</v>
      </c>
      <c r="G10" s="25"/>
    </row>
    <row r="11" spans="1:7" s="26" customFormat="1" ht="82.5" customHeight="1">
      <c r="A11" s="6">
        <v>2.2000000000000002</v>
      </c>
      <c r="B11" s="80" t="s">
        <v>271</v>
      </c>
      <c r="C11" s="7" t="s">
        <v>10</v>
      </c>
      <c r="D11" s="65">
        <v>28.8</v>
      </c>
      <c r="E11" s="23"/>
      <c r="F11" s="24">
        <f t="shared" si="0"/>
        <v>0</v>
      </c>
      <c r="G11" s="25"/>
    </row>
    <row r="12" spans="1:7" s="26" customFormat="1" ht="141.75" customHeight="1">
      <c r="A12" s="6">
        <v>2.2999999999999998</v>
      </c>
      <c r="B12" s="80" t="s">
        <v>272</v>
      </c>
      <c r="C12" s="7" t="s">
        <v>6</v>
      </c>
      <c r="D12" s="65">
        <v>360</v>
      </c>
      <c r="E12" s="23"/>
      <c r="F12" s="24">
        <f t="shared" si="0"/>
        <v>0</v>
      </c>
      <c r="G12" s="25"/>
    </row>
    <row r="13" spans="1:7" s="26" customFormat="1" ht="74.25" customHeight="1">
      <c r="A13" s="6">
        <v>2.4</v>
      </c>
      <c r="B13" s="80" t="s">
        <v>273</v>
      </c>
      <c r="C13" s="7" t="s">
        <v>6</v>
      </c>
      <c r="D13" s="195">
        <v>131.56</v>
      </c>
      <c r="E13" s="23"/>
      <c r="F13" s="24">
        <f t="shared" si="0"/>
        <v>0</v>
      </c>
      <c r="G13" s="25"/>
    </row>
    <row r="14" spans="1:7" s="26" customFormat="1" ht="66.75" customHeight="1">
      <c r="A14" s="6">
        <v>2.5</v>
      </c>
      <c r="B14" s="80" t="s">
        <v>274</v>
      </c>
      <c r="C14" s="7" t="s">
        <v>5</v>
      </c>
      <c r="D14" s="65">
        <v>4</v>
      </c>
      <c r="E14" s="23"/>
      <c r="F14" s="24">
        <f t="shared" si="0"/>
        <v>0</v>
      </c>
      <c r="G14" s="25"/>
    </row>
    <row r="15" spans="1:7" s="26" customFormat="1" ht="72" customHeight="1">
      <c r="A15" s="6">
        <v>2.6</v>
      </c>
      <c r="B15" s="80" t="s">
        <v>275</v>
      </c>
      <c r="C15" s="7" t="s">
        <v>276</v>
      </c>
      <c r="D15" s="65">
        <v>2</v>
      </c>
      <c r="E15" s="23"/>
      <c r="F15" s="24">
        <f t="shared" si="0"/>
        <v>0</v>
      </c>
      <c r="G15" s="25"/>
    </row>
    <row r="16" spans="1:7" s="26" customFormat="1" ht="171.75" customHeight="1">
      <c r="A16" s="6">
        <v>2.7</v>
      </c>
      <c r="B16" s="80" t="s">
        <v>277</v>
      </c>
      <c r="C16" s="7" t="s">
        <v>5</v>
      </c>
      <c r="D16" s="65">
        <v>4</v>
      </c>
      <c r="E16" s="23"/>
      <c r="F16" s="24">
        <f t="shared" si="0"/>
        <v>0</v>
      </c>
      <c r="G16" s="25"/>
    </row>
    <row r="17" spans="1:7" s="26" customFormat="1" ht="86.25" customHeight="1">
      <c r="A17" s="6">
        <v>2.8</v>
      </c>
      <c r="B17" s="80" t="s">
        <v>278</v>
      </c>
      <c r="C17" s="7" t="s">
        <v>6</v>
      </c>
      <c r="D17" s="65">
        <v>133</v>
      </c>
      <c r="E17" s="23"/>
      <c r="F17" s="24">
        <f t="shared" si="0"/>
        <v>0</v>
      </c>
      <c r="G17" s="25"/>
    </row>
    <row r="18" spans="1:7" s="26" customFormat="1" ht="98.25" customHeight="1">
      <c r="A18" s="6">
        <v>2.9</v>
      </c>
      <c r="B18" s="80" t="s">
        <v>279</v>
      </c>
      <c r="C18" s="7" t="s">
        <v>6</v>
      </c>
      <c r="D18" s="65">
        <v>265</v>
      </c>
      <c r="E18" s="23"/>
      <c r="F18" s="24">
        <f t="shared" si="0"/>
        <v>0</v>
      </c>
      <c r="G18" s="25"/>
    </row>
    <row r="19" spans="1:7" s="26" customFormat="1" ht="157.5" customHeight="1">
      <c r="A19" s="8">
        <v>2.1</v>
      </c>
      <c r="B19" s="80" t="s">
        <v>280</v>
      </c>
      <c r="C19" s="7" t="s">
        <v>5</v>
      </c>
      <c r="D19" s="65">
        <v>2</v>
      </c>
      <c r="E19" s="23"/>
      <c r="F19" s="24">
        <f t="shared" si="0"/>
        <v>0</v>
      </c>
      <c r="G19" s="25"/>
    </row>
    <row r="20" spans="1:7" s="26" customFormat="1" ht="66.75" customHeight="1">
      <c r="A20" s="8">
        <v>2.11</v>
      </c>
      <c r="B20" s="80" t="s">
        <v>281</v>
      </c>
      <c r="C20" s="7" t="s">
        <v>276</v>
      </c>
      <c r="D20" s="65">
        <v>2</v>
      </c>
      <c r="E20" s="23"/>
      <c r="F20" s="24">
        <f t="shared" si="0"/>
        <v>0</v>
      </c>
      <c r="G20" s="25"/>
    </row>
    <row r="21" spans="1:7" s="26" customFormat="1" ht="68.25" customHeight="1">
      <c r="A21" s="8">
        <v>2.12</v>
      </c>
      <c r="B21" s="80" t="s">
        <v>282</v>
      </c>
      <c r="C21" s="7" t="s">
        <v>283</v>
      </c>
      <c r="D21" s="65">
        <v>6</v>
      </c>
      <c r="E21" s="23"/>
      <c r="F21" s="24">
        <f t="shared" si="0"/>
        <v>0</v>
      </c>
      <c r="G21" s="25"/>
    </row>
    <row r="22" spans="1:7" s="26" customFormat="1" ht="66" customHeight="1">
      <c r="A22" s="8">
        <v>2.13</v>
      </c>
      <c r="B22" s="80" t="s">
        <v>284</v>
      </c>
      <c r="C22" s="7" t="s">
        <v>6</v>
      </c>
      <c r="D22" s="195">
        <v>112.74</v>
      </c>
      <c r="E22" s="23"/>
      <c r="F22" s="24">
        <f t="shared" si="0"/>
        <v>0</v>
      </c>
      <c r="G22" s="25"/>
    </row>
    <row r="23" spans="1:7" s="26" customFormat="1" ht="162.75" customHeight="1" thickBot="1">
      <c r="A23" s="8">
        <v>2.14</v>
      </c>
      <c r="B23" s="80" t="s">
        <v>285</v>
      </c>
      <c r="C23" s="7" t="s">
        <v>286</v>
      </c>
      <c r="D23" s="65">
        <v>26.6</v>
      </c>
      <c r="E23" s="23"/>
      <c r="F23" s="24">
        <f t="shared" si="0"/>
        <v>0</v>
      </c>
      <c r="G23" s="25"/>
    </row>
    <row r="24" spans="1:7" s="26" customFormat="1" ht="23.25" customHeight="1" thickBot="1">
      <c r="A24" s="14"/>
      <c r="B24" s="49"/>
      <c r="C24" s="15"/>
      <c r="D24" s="16"/>
      <c r="E24" s="50" t="s">
        <v>52</v>
      </c>
      <c r="F24" s="51">
        <f>SUM(F10:F23)</f>
        <v>0</v>
      </c>
    </row>
    <row r="25" spans="1:7" s="26" customFormat="1" ht="15">
      <c r="A25" s="14"/>
      <c r="B25" s="49"/>
      <c r="C25" s="15"/>
      <c r="D25" s="196"/>
      <c r="E25" s="196"/>
      <c r="F25" s="196"/>
    </row>
    <row r="26" spans="1:7" s="28" customFormat="1" ht="30" customHeight="1">
      <c r="A26" s="63"/>
      <c r="B26" s="66"/>
      <c r="C26" s="21"/>
      <c r="D26" s="21"/>
      <c r="E26" s="67"/>
      <c r="F26" s="68"/>
    </row>
    <row r="27" spans="1:7" s="28" customFormat="1" ht="15.75" customHeight="1" thickBot="1">
      <c r="A27" s="212" t="s">
        <v>287</v>
      </c>
      <c r="B27" s="212"/>
      <c r="C27" s="212"/>
      <c r="D27" s="212"/>
      <c r="E27" s="212"/>
      <c r="F27" s="212"/>
    </row>
    <row r="28" spans="1:7" s="28" customFormat="1" ht="15.75" customHeight="1" thickBot="1">
      <c r="A28" s="197"/>
      <c r="B28" s="197"/>
      <c r="C28" s="197"/>
      <c r="D28" s="197"/>
      <c r="E28" s="197"/>
      <c r="F28" s="197"/>
    </row>
    <row r="29" spans="1:7" s="28" customFormat="1" ht="15.75" thickBot="1">
      <c r="A29" s="75">
        <v>1</v>
      </c>
      <c r="B29" s="76" t="str">
        <f>B3</f>
        <v>Demolition/Dismantling works</v>
      </c>
      <c r="C29" s="229">
        <f>F7</f>
        <v>0</v>
      </c>
      <c r="D29" s="230"/>
      <c r="E29" s="230"/>
      <c r="F29" s="231"/>
    </row>
    <row r="30" spans="1:7" s="28" customFormat="1" ht="15.75" thickBot="1">
      <c r="A30" s="75">
        <v>2</v>
      </c>
      <c r="B30" s="76" t="str">
        <f>B9</f>
        <v>Construction works</v>
      </c>
      <c r="C30" s="229">
        <f>F24</f>
        <v>0</v>
      </c>
      <c r="D30" s="230"/>
      <c r="E30" s="230"/>
      <c r="F30" s="231"/>
    </row>
    <row r="31" spans="1:7" s="28" customFormat="1" ht="18.75" thickBot="1">
      <c r="A31" s="74"/>
      <c r="B31" s="79" t="s">
        <v>51</v>
      </c>
      <c r="C31" s="209">
        <f>SUM(C29:C30)</f>
        <v>0</v>
      </c>
      <c r="D31" s="232"/>
      <c r="E31" s="232"/>
      <c r="F31" s="233"/>
    </row>
    <row r="35" spans="1:2" ht="44.25" customHeight="1">
      <c r="A35" s="198" t="s">
        <v>288</v>
      </c>
      <c r="B35" s="199" t="s">
        <v>289</v>
      </c>
    </row>
  </sheetData>
  <mergeCells count="5">
    <mergeCell ref="A1:F1"/>
    <mergeCell ref="A27:F27"/>
    <mergeCell ref="C29:F29"/>
    <mergeCell ref="C30:F30"/>
    <mergeCell ref="C31:F3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F133"/>
  <sheetViews>
    <sheetView view="pageBreakPreview" topLeftCell="A112" zoomScale="115" zoomScaleNormal="100" zoomScaleSheetLayoutView="115" workbookViewId="0">
      <selection activeCell="B38" sqref="B38"/>
    </sheetView>
  </sheetViews>
  <sheetFormatPr defaultRowHeight="11.25"/>
  <cols>
    <col min="1" max="1" width="5.5703125" style="123" customWidth="1"/>
    <col min="2" max="2" width="45.5703125" style="124" customWidth="1"/>
    <col min="3" max="3" width="8" style="125" customWidth="1"/>
    <col min="4" max="4" width="11.28515625" style="126" customWidth="1"/>
    <col min="5" max="5" width="12.140625" style="127" customWidth="1"/>
    <col min="6" max="6" width="17.5703125" style="128" customWidth="1"/>
    <col min="7" max="16384" width="9.140625" style="127"/>
  </cols>
  <sheetData>
    <row r="1" spans="1:6" s="122" customFormat="1" ht="20.25" customHeight="1">
      <c r="A1" s="240" t="s">
        <v>202</v>
      </c>
      <c r="B1" s="240"/>
      <c r="C1" s="240"/>
      <c r="D1" s="240"/>
      <c r="E1" s="240"/>
      <c r="F1" s="240"/>
    </row>
    <row r="2" spans="1:6" ht="13.7" customHeight="1"/>
    <row r="3" spans="1:6" ht="19.149999999999999" customHeight="1">
      <c r="A3" s="129"/>
      <c r="B3" s="130" t="s">
        <v>203</v>
      </c>
      <c r="C3" s="131" t="s">
        <v>204</v>
      </c>
      <c r="D3" s="132" t="s">
        <v>205</v>
      </c>
      <c r="E3" s="133" t="s">
        <v>206</v>
      </c>
      <c r="F3" s="134" t="s">
        <v>207</v>
      </c>
    </row>
    <row r="4" spans="1:6" ht="16.5" customHeight="1">
      <c r="A4" s="131">
        <v>1</v>
      </c>
      <c r="B4" s="241" t="s">
        <v>208</v>
      </c>
      <c r="C4" s="241"/>
      <c r="D4" s="241"/>
      <c r="E4" s="241"/>
      <c r="F4"/>
    </row>
    <row r="5" spans="1:6" s="135" customFormat="1" ht="14.25" customHeight="1"/>
    <row r="6" spans="1:6" s="135" customFormat="1" ht="33" customHeight="1">
      <c r="A6" s="136">
        <v>1.1000000000000001</v>
      </c>
      <c r="B6" s="137" t="s">
        <v>209</v>
      </c>
      <c r="C6" s="138" t="s">
        <v>210</v>
      </c>
      <c r="D6" s="139">
        <v>176</v>
      </c>
      <c r="E6" s="140"/>
      <c r="F6" s="141"/>
    </row>
    <row r="7" spans="1:6" s="135" customFormat="1" ht="14.25" customHeight="1">
      <c r="A7" s="142"/>
    </row>
    <row r="8" spans="1:6" s="135" customFormat="1" ht="80.099999999999994" customHeight="1">
      <c r="A8" s="136">
        <v>1.2</v>
      </c>
      <c r="B8" s="143" t="s">
        <v>211</v>
      </c>
      <c r="C8" s="144" t="s">
        <v>212</v>
      </c>
      <c r="D8" s="145">
        <v>120</v>
      </c>
      <c r="E8" s="141"/>
      <c r="F8" s="141"/>
    </row>
    <row r="9" spans="1:6" s="135" customFormat="1" ht="15.75" customHeight="1">
      <c r="A9" s="142"/>
      <c r="B9" s="143"/>
      <c r="C9" s="146"/>
      <c r="D9" s="146"/>
      <c r="E9" s="147"/>
      <c r="F9" s="147"/>
    </row>
    <row r="10" spans="1:6" s="135" customFormat="1" ht="48.75" customHeight="1">
      <c r="A10" s="136">
        <v>1.3</v>
      </c>
      <c r="B10" s="143" t="s">
        <v>213</v>
      </c>
      <c r="C10" s="144" t="s">
        <v>214</v>
      </c>
      <c r="D10" s="145">
        <v>75</v>
      </c>
      <c r="E10" s="141"/>
      <c r="F10" s="141"/>
    </row>
    <row r="11" spans="1:6" s="135" customFormat="1" ht="15.75" customHeight="1">
      <c r="A11" s="142"/>
      <c r="B11" s="143"/>
      <c r="C11" s="146"/>
      <c r="D11" s="146"/>
      <c r="E11" s="147"/>
      <c r="F11" s="147"/>
    </row>
    <row r="12" spans="1:6" s="135" customFormat="1" ht="76.5" customHeight="1">
      <c r="A12" s="136">
        <v>1.4</v>
      </c>
      <c r="B12" s="143" t="s">
        <v>215</v>
      </c>
      <c r="C12" s="144" t="s">
        <v>212</v>
      </c>
      <c r="D12" s="145">
        <v>40</v>
      </c>
      <c r="E12" s="141"/>
      <c r="F12" s="141"/>
    </row>
    <row r="13" spans="1:6" s="135" customFormat="1" ht="15.75" customHeight="1">
      <c r="A13" s="142"/>
      <c r="B13" s="143"/>
      <c r="C13" s="146"/>
      <c r="D13" s="146"/>
      <c r="E13" s="147"/>
      <c r="F13" s="147"/>
    </row>
    <row r="14" spans="1:6" s="135" customFormat="1" ht="50.25" customHeight="1">
      <c r="A14" s="136">
        <v>1.5</v>
      </c>
      <c r="B14" s="143" t="s">
        <v>216</v>
      </c>
      <c r="C14" s="144" t="s">
        <v>212</v>
      </c>
      <c r="D14" s="145">
        <v>35</v>
      </c>
      <c r="E14" s="141"/>
      <c r="F14" s="141"/>
    </row>
    <row r="15" spans="1:6" s="135" customFormat="1" ht="15.75" customHeight="1">
      <c r="B15" s="143"/>
      <c r="C15" s="146"/>
      <c r="D15" s="146"/>
      <c r="E15" s="147"/>
      <c r="F15" s="147"/>
    </row>
    <row r="16" spans="1:6" s="135" customFormat="1" ht="60.75" customHeight="1">
      <c r="A16" s="136">
        <v>1.6</v>
      </c>
      <c r="B16" s="143" t="s">
        <v>217</v>
      </c>
      <c r="C16" s="144" t="s">
        <v>212</v>
      </c>
      <c r="D16" s="145">
        <v>113</v>
      </c>
      <c r="E16" s="141"/>
      <c r="F16" s="141"/>
    </row>
    <row r="17" spans="1:6" s="135" customFormat="1" ht="15" customHeight="1">
      <c r="A17" s="142"/>
    </row>
    <row r="18" spans="1:6" ht="18.75" customHeight="1">
      <c r="A18" s="136">
        <v>1.7</v>
      </c>
      <c r="B18" s="143" t="s">
        <v>218</v>
      </c>
      <c r="C18" s="148" t="s">
        <v>214</v>
      </c>
      <c r="D18" s="145">
        <v>12</v>
      </c>
      <c r="E18" s="141"/>
      <c r="F18" s="141"/>
    </row>
    <row r="19" spans="1:6" ht="13.7" customHeight="1">
      <c r="A19" s="146"/>
    </row>
    <row r="20" spans="1:6" ht="32.25" customHeight="1">
      <c r="A20" s="136">
        <v>1.8</v>
      </c>
      <c r="B20" s="143" t="s">
        <v>219</v>
      </c>
      <c r="C20" s="144" t="s">
        <v>5</v>
      </c>
      <c r="D20" s="149">
        <v>2</v>
      </c>
      <c r="E20" s="141"/>
      <c r="F20" s="141"/>
    </row>
    <row r="21" spans="1:6" ht="12.75" customHeight="1">
      <c r="A21" s="146"/>
      <c r="E21" s="141"/>
      <c r="F21" s="141"/>
    </row>
    <row r="22" spans="1:6" ht="33" customHeight="1">
      <c r="A22" s="136">
        <v>1.9</v>
      </c>
      <c r="B22" s="150" t="s">
        <v>220</v>
      </c>
      <c r="C22" s="151" t="s">
        <v>210</v>
      </c>
      <c r="D22" s="152">
        <v>121</v>
      </c>
      <c r="E22" s="141"/>
      <c r="F22" s="141"/>
    </row>
    <row r="23" spans="1:6" customFormat="1" ht="12.75" customHeight="1">
      <c r="A23" s="146"/>
      <c r="B23" s="143"/>
      <c r="C23" s="144"/>
      <c r="D23" s="145"/>
      <c r="E23" s="153"/>
      <c r="F23" s="147"/>
    </row>
    <row r="24" spans="1:6" ht="30">
      <c r="A24" s="154">
        <v>1.1000000000000001</v>
      </c>
      <c r="B24" s="150" t="s">
        <v>221</v>
      </c>
      <c r="C24" s="151" t="s">
        <v>210</v>
      </c>
      <c r="D24" s="152">
        <v>29</v>
      </c>
      <c r="E24" s="141"/>
      <c r="F24" s="141"/>
    </row>
    <row r="25" spans="1:6" customFormat="1" ht="15">
      <c r="A25" s="146"/>
      <c r="B25" s="143"/>
      <c r="C25" s="155"/>
      <c r="D25" s="145"/>
      <c r="E25" s="153"/>
      <c r="F25" s="147"/>
    </row>
    <row r="26" spans="1:6" ht="31.9" customHeight="1">
      <c r="A26" s="154">
        <v>1.1100000000000001</v>
      </c>
      <c r="B26" s="143" t="s">
        <v>222</v>
      </c>
      <c r="C26" s="144" t="s">
        <v>210</v>
      </c>
      <c r="D26" s="145">
        <v>126</v>
      </c>
      <c r="E26" s="141"/>
      <c r="F26" s="141"/>
    </row>
    <row r="27" spans="1:6" ht="15">
      <c r="A27" s="146"/>
      <c r="B27" s="143"/>
      <c r="C27" s="146"/>
      <c r="D27" s="146"/>
      <c r="E27" s="147"/>
      <c r="F27" s="147"/>
    </row>
    <row r="28" spans="1:6" ht="115.5" customHeight="1">
      <c r="A28" s="154">
        <v>1.1200000000000001</v>
      </c>
      <c r="B28" s="156" t="s">
        <v>223</v>
      </c>
      <c r="C28" s="144" t="s">
        <v>5</v>
      </c>
      <c r="D28" s="149">
        <v>4</v>
      </c>
      <c r="E28" s="157"/>
      <c r="F28" s="141"/>
    </row>
    <row r="29" spans="1:6" ht="16.5" customHeight="1">
      <c r="A29" s="146"/>
      <c r="B29" s="143"/>
      <c r="C29" s="146"/>
      <c r="D29" s="146"/>
      <c r="E29" s="147"/>
      <c r="F29" s="147"/>
    </row>
    <row r="30" spans="1:6" ht="33.75" customHeight="1">
      <c r="A30" s="154">
        <v>1.1299999999999999</v>
      </c>
      <c r="B30" s="143" t="s">
        <v>224</v>
      </c>
      <c r="C30" s="144" t="s">
        <v>5</v>
      </c>
      <c r="D30" s="149">
        <v>2</v>
      </c>
      <c r="E30" s="157"/>
      <c r="F30" s="141"/>
    </row>
    <row r="31" spans="1:6" ht="20.25" customHeight="1">
      <c r="A31" s="146"/>
      <c r="B31" s="135"/>
      <c r="C31" s="135"/>
      <c r="D31" s="135"/>
      <c r="E31" s="135"/>
      <c r="F31" s="135"/>
    </row>
    <row r="32" spans="1:6" ht="36" customHeight="1">
      <c r="A32" s="154">
        <v>1.1399999999999999</v>
      </c>
      <c r="B32" s="143" t="s">
        <v>225</v>
      </c>
      <c r="C32" s="148" t="s">
        <v>210</v>
      </c>
      <c r="D32" s="145">
        <v>126</v>
      </c>
      <c r="E32" s="147"/>
      <c r="F32" s="141"/>
    </row>
    <row r="33" spans="1:6" ht="14.25" customHeight="1">
      <c r="A33" s="146"/>
      <c r="B33" s="143"/>
      <c r="C33" s="158"/>
      <c r="D33" s="159"/>
      <c r="E33" s="147"/>
      <c r="F33" s="147"/>
    </row>
    <row r="34" spans="1:6" ht="24" customHeight="1">
      <c r="A34" s="154">
        <v>1.1499999999999999</v>
      </c>
      <c r="B34" s="143" t="s">
        <v>226</v>
      </c>
      <c r="C34" s="148" t="s">
        <v>210</v>
      </c>
      <c r="D34" s="145">
        <v>50</v>
      </c>
      <c r="E34" s="147"/>
      <c r="F34" s="141"/>
    </row>
    <row r="35" spans="1:6" ht="12.75" customHeight="1">
      <c r="A35" s="146"/>
      <c r="B35" s="135"/>
      <c r="C35" s="135"/>
      <c r="D35" s="135"/>
      <c r="E35" s="135"/>
      <c r="F35" s="135"/>
    </row>
    <row r="36" spans="1:6" ht="40.5" customHeight="1">
      <c r="A36" s="154">
        <v>1.1599999999999999</v>
      </c>
      <c r="B36" s="143" t="s">
        <v>227</v>
      </c>
      <c r="C36" s="158" t="s">
        <v>7</v>
      </c>
      <c r="D36" s="160">
        <v>1</v>
      </c>
      <c r="E36" s="141"/>
      <c r="F36" s="141"/>
    </row>
    <row r="37" spans="1:6" ht="15" customHeight="1">
      <c r="A37" s="146"/>
      <c r="B37" s="143"/>
      <c r="C37" s="146"/>
      <c r="D37" s="146"/>
      <c r="E37" s="147"/>
      <c r="F37" s="147"/>
    </row>
    <row r="38" spans="1:6" s="135" customFormat="1" ht="12.75" customHeight="1">
      <c r="A38" s="146"/>
      <c r="B38" s="146"/>
      <c r="C38" s="146"/>
      <c r="D38" s="146"/>
      <c r="E38" s="146"/>
      <c r="F38" s="146"/>
    </row>
    <row r="39" spans="1:6" s="135" customFormat="1" ht="18" customHeight="1">
      <c r="A39" s="161"/>
      <c r="B39" s="242" t="s">
        <v>228</v>
      </c>
      <c r="C39" s="242"/>
      <c r="D39" s="162"/>
      <c r="E39" s="163"/>
      <c r="F39" s="164">
        <f>SUM(F6,F8,F10,F12,F14,F16,F20,F22,F24,F26,F28,F30,F32,F34,F36)</f>
        <v>0</v>
      </c>
    </row>
    <row r="40" spans="1:6" s="135" customFormat="1" ht="15.75" customHeight="1"/>
    <row r="41" spans="1:6" s="135" customFormat="1" ht="14.25" customHeight="1"/>
    <row r="42" spans="1:6" s="135" customFormat="1" ht="14.25" customHeight="1"/>
    <row r="43" spans="1:6" s="135" customFormat="1" ht="18.75" customHeight="1">
      <c r="A43" s="131">
        <v>2</v>
      </c>
      <c r="B43" s="241" t="s">
        <v>229</v>
      </c>
      <c r="C43" s="241"/>
      <c r="D43" s="241"/>
      <c r="E43" s="241"/>
      <c r="F43"/>
    </row>
    <row r="44" spans="1:6" s="135" customFormat="1" ht="16.5" customHeight="1">
      <c r="A44" s="146"/>
      <c r="B44" s="146"/>
      <c r="C44" s="146"/>
      <c r="D44" s="146"/>
      <c r="E44" s="146"/>
      <c r="F44" s="146"/>
    </row>
    <row r="45" spans="1:6" s="135" customFormat="1" ht="33.75" customHeight="1">
      <c r="A45" s="136">
        <v>2.1</v>
      </c>
      <c r="B45" s="143" t="s">
        <v>230</v>
      </c>
      <c r="C45" s="144" t="s">
        <v>5</v>
      </c>
      <c r="D45" s="149">
        <v>4</v>
      </c>
      <c r="E45" s="141"/>
      <c r="F45" s="141"/>
    </row>
    <row r="46" spans="1:6" s="135" customFormat="1" ht="14.25" customHeight="1">
      <c r="A46" s="146"/>
      <c r="B46" s="165"/>
      <c r="C46" s="151"/>
      <c r="D46" s="166"/>
      <c r="E46" s="141"/>
      <c r="F46" s="141"/>
    </row>
    <row r="47" spans="1:6" s="135" customFormat="1" ht="36.75" customHeight="1">
      <c r="A47" s="136">
        <v>2.2000000000000002</v>
      </c>
      <c r="B47" s="143" t="s">
        <v>231</v>
      </c>
      <c r="C47" s="144" t="s">
        <v>5</v>
      </c>
      <c r="D47" s="149">
        <v>2</v>
      </c>
      <c r="E47" s="141"/>
      <c r="F47" s="141"/>
    </row>
    <row r="48" spans="1:6" s="135" customFormat="1" ht="15" customHeight="1">
      <c r="A48" s="146"/>
      <c r="B48" s="167"/>
      <c r="C48" s="138"/>
      <c r="D48" s="168"/>
      <c r="E48" s="141"/>
      <c r="F48" s="141"/>
    </row>
    <row r="49" spans="1:6" s="135" customFormat="1" ht="36" customHeight="1">
      <c r="A49" s="136">
        <v>2.2999999999999998</v>
      </c>
      <c r="B49" s="143" t="s">
        <v>232</v>
      </c>
      <c r="C49" s="144" t="s">
        <v>5</v>
      </c>
      <c r="D49" s="149">
        <v>2</v>
      </c>
      <c r="E49" s="141"/>
      <c r="F49" s="141"/>
    </row>
    <row r="50" spans="1:6" s="135" customFormat="1" ht="14.25" customHeight="1">
      <c r="A50" s="146"/>
      <c r="B50" s="165"/>
      <c r="C50" s="151"/>
      <c r="D50" s="168"/>
      <c r="E50" s="153"/>
      <c r="F50" s="153"/>
    </row>
    <row r="51" spans="1:6" s="135" customFormat="1" ht="30.75" customHeight="1">
      <c r="A51" s="136">
        <v>2.4</v>
      </c>
      <c r="B51" s="143" t="s">
        <v>233</v>
      </c>
      <c r="C51" s="144" t="s">
        <v>5</v>
      </c>
      <c r="D51" s="149">
        <v>2</v>
      </c>
      <c r="E51" s="141"/>
      <c r="F51" s="141"/>
    </row>
    <row r="52" spans="1:6" s="135" customFormat="1" ht="12.75" customHeight="1">
      <c r="A52" s="146"/>
      <c r="B52" s="165"/>
      <c r="C52" s="151"/>
      <c r="D52" s="168"/>
      <c r="E52" s="153"/>
      <c r="F52" s="153"/>
    </row>
    <row r="53" spans="1:6" s="135" customFormat="1" ht="46.5" customHeight="1">
      <c r="A53" s="136">
        <v>2.5</v>
      </c>
      <c r="B53" s="143" t="s">
        <v>234</v>
      </c>
      <c r="C53" s="144" t="s">
        <v>5</v>
      </c>
      <c r="D53" s="149">
        <v>1</v>
      </c>
      <c r="E53" s="141"/>
      <c r="F53" s="141"/>
    </row>
    <row r="54" spans="1:6" s="135" customFormat="1" ht="15.75" customHeight="1">
      <c r="A54" s="146"/>
      <c r="B54" s="130"/>
      <c r="C54" s="169"/>
      <c r="D54" s="170"/>
      <c r="E54" s="153"/>
      <c r="F54" s="147"/>
    </row>
    <row r="55" spans="1:6" s="135" customFormat="1" ht="32.25" customHeight="1">
      <c r="A55" s="136">
        <v>2.6</v>
      </c>
      <c r="B55" s="150" t="s">
        <v>235</v>
      </c>
      <c r="C55" s="151" t="s">
        <v>210</v>
      </c>
      <c r="D55" s="152">
        <v>8</v>
      </c>
      <c r="E55" s="141"/>
      <c r="F55" s="141"/>
    </row>
    <row r="56" spans="1:6" s="135" customFormat="1" ht="13.5" customHeight="1">
      <c r="A56" s="146"/>
      <c r="B56" s="143"/>
      <c r="C56" s="155"/>
      <c r="D56" s="145"/>
      <c r="E56" s="153"/>
      <c r="F56" s="147"/>
    </row>
    <row r="57" spans="1:6" s="135" customFormat="1" ht="47.25" customHeight="1">
      <c r="A57" s="136">
        <v>2.7</v>
      </c>
      <c r="B57" s="150" t="s">
        <v>220</v>
      </c>
      <c r="C57" s="151" t="s">
        <v>210</v>
      </c>
      <c r="D57" s="152">
        <v>3.5</v>
      </c>
      <c r="E57" s="141"/>
      <c r="F57" s="141"/>
    </row>
    <row r="58" spans="1:6" s="135" customFormat="1" ht="15.75" customHeight="1">
      <c r="A58" s="146"/>
      <c r="B58" s="143"/>
      <c r="C58" s="144"/>
      <c r="D58" s="145"/>
      <c r="E58" s="153"/>
      <c r="F58" s="147"/>
    </row>
    <row r="59" spans="1:6" s="135" customFormat="1" ht="32.25" customHeight="1">
      <c r="A59" s="136">
        <v>2.8</v>
      </c>
      <c r="B59" s="156" t="s">
        <v>236</v>
      </c>
      <c r="C59" s="144" t="s">
        <v>210</v>
      </c>
      <c r="D59" s="145">
        <v>3</v>
      </c>
      <c r="E59" s="141"/>
      <c r="F59" s="141"/>
    </row>
    <row r="60" spans="1:6" s="135" customFormat="1" ht="13.5" customHeight="1">
      <c r="A60" s="154"/>
      <c r="B60" s="156"/>
      <c r="C60" s="155"/>
      <c r="D60" s="171"/>
      <c r="E60" s="141"/>
      <c r="F60" s="141"/>
    </row>
    <row r="61" spans="1:6" s="135" customFormat="1" ht="32.25" customHeight="1">
      <c r="A61" s="136">
        <v>2.9</v>
      </c>
      <c r="B61" s="156" t="s">
        <v>237</v>
      </c>
      <c r="C61" s="144" t="s">
        <v>210</v>
      </c>
      <c r="D61" s="145">
        <v>6</v>
      </c>
      <c r="E61" s="141"/>
      <c r="F61" s="141"/>
    </row>
    <row r="62" spans="1:6" s="135" customFormat="1" ht="14.25" customHeight="1">
      <c r="A62" s="146"/>
      <c r="B62" s="156"/>
      <c r="C62" s="155"/>
      <c r="D62" s="171"/>
      <c r="E62" s="141"/>
      <c r="F62" s="141"/>
    </row>
    <row r="63" spans="1:6" s="135" customFormat="1" ht="45.75" customHeight="1">
      <c r="A63" s="154">
        <v>2.1</v>
      </c>
      <c r="B63" s="156" t="s">
        <v>238</v>
      </c>
      <c r="C63" s="144" t="s">
        <v>210</v>
      </c>
      <c r="D63" s="145">
        <v>9</v>
      </c>
      <c r="E63" s="141"/>
      <c r="F63" s="141"/>
    </row>
    <row r="64" spans="1:6" s="135" customFormat="1" ht="15" customHeight="1">
      <c r="A64" s="146"/>
      <c r="B64" s="143"/>
      <c r="C64" s="144"/>
      <c r="D64" s="145"/>
      <c r="E64" s="153"/>
      <c r="F64" s="147"/>
    </row>
    <row r="65" spans="1:6" s="135" customFormat="1" ht="65.25" customHeight="1">
      <c r="A65" s="154">
        <v>2.11</v>
      </c>
      <c r="B65" s="172" t="s">
        <v>239</v>
      </c>
      <c r="C65" s="173" t="s">
        <v>210</v>
      </c>
      <c r="D65" s="174">
        <v>3</v>
      </c>
      <c r="E65" s="159"/>
      <c r="F65" s="141"/>
    </row>
    <row r="66" spans="1:6" s="135" customFormat="1" ht="15" customHeight="1">
      <c r="A66" s="146"/>
      <c r="B66" s="143"/>
      <c r="C66" s="144"/>
      <c r="D66" s="145"/>
      <c r="E66" s="153"/>
      <c r="F66" s="147"/>
    </row>
    <row r="67" spans="1:6" s="135" customFormat="1" ht="64.5" customHeight="1">
      <c r="A67" s="154">
        <v>2.12</v>
      </c>
      <c r="B67" s="172" t="s">
        <v>240</v>
      </c>
      <c r="C67" s="173" t="s">
        <v>210</v>
      </c>
      <c r="D67" s="174">
        <v>3</v>
      </c>
      <c r="E67" s="159"/>
      <c r="F67" s="141"/>
    </row>
    <row r="68" spans="1:6" s="135" customFormat="1" ht="15" customHeight="1">
      <c r="A68" s="146"/>
      <c r="B68" s="143"/>
      <c r="C68" s="144"/>
      <c r="D68" s="145"/>
      <c r="E68" s="153"/>
      <c r="F68" s="147"/>
    </row>
    <row r="69" spans="1:6" s="135" customFormat="1" ht="26.25" customHeight="1">
      <c r="A69" s="154">
        <v>2.13</v>
      </c>
      <c r="B69" s="143" t="s">
        <v>241</v>
      </c>
      <c r="C69" s="148" t="s">
        <v>7</v>
      </c>
      <c r="D69" s="145">
        <v>1</v>
      </c>
      <c r="E69" s="147"/>
      <c r="F69" s="141"/>
    </row>
    <row r="70" spans="1:6" s="135" customFormat="1" ht="15" customHeight="1">
      <c r="A70" s="146"/>
      <c r="B70" s="143"/>
      <c r="C70" s="144"/>
      <c r="D70" s="145"/>
      <c r="E70" s="153"/>
      <c r="F70" s="147"/>
    </row>
    <row r="71" spans="1:6" s="135" customFormat="1" ht="33.75" customHeight="1">
      <c r="A71" s="154">
        <v>2.14</v>
      </c>
      <c r="B71" s="143" t="s">
        <v>242</v>
      </c>
      <c r="C71" s="144" t="s">
        <v>5</v>
      </c>
      <c r="D71" s="149">
        <v>2</v>
      </c>
      <c r="E71" s="175"/>
      <c r="F71" s="141"/>
    </row>
    <row r="72" spans="1:6" s="135" customFormat="1" ht="12.75" customHeight="1">
      <c r="A72" s="146"/>
      <c r="B72" s="146"/>
      <c r="C72" s="146"/>
      <c r="D72" s="146"/>
      <c r="E72" s="146"/>
      <c r="F72" s="146"/>
    </row>
    <row r="73" spans="1:6" s="135" customFormat="1" ht="14.25" customHeight="1"/>
    <row r="74" spans="1:6" s="135" customFormat="1" ht="16.5" customHeight="1">
      <c r="A74" s="161"/>
      <c r="B74" s="242" t="s">
        <v>243</v>
      </c>
      <c r="C74" s="242"/>
      <c r="D74" s="162"/>
      <c r="E74" s="163"/>
      <c r="F74" s="164">
        <f>SUM(F45,F47,F49,F51,F53,F55,F57,F59,F61,F63,F65,F67,F69,F71)</f>
        <v>0</v>
      </c>
    </row>
    <row r="75" spans="1:6" s="135" customFormat="1" ht="15.75" customHeight="1"/>
    <row r="76" spans="1:6" s="135" customFormat="1" ht="14.25" customHeight="1">
      <c r="A76" s="146"/>
      <c r="B76" s="146"/>
      <c r="C76" s="146"/>
      <c r="D76" s="146"/>
      <c r="E76" s="146"/>
      <c r="F76" s="146"/>
    </row>
    <row r="77" spans="1:6" s="135" customFormat="1" ht="14.25" customHeight="1"/>
    <row r="78" spans="1:6" s="135" customFormat="1" ht="14.25" customHeight="1">
      <c r="A78" s="176">
        <v>3</v>
      </c>
      <c r="B78" s="238" t="s">
        <v>244</v>
      </c>
      <c r="C78" s="238"/>
      <c r="D78" s="238"/>
      <c r="E78" s="163"/>
      <c r="F78" s="177"/>
    </row>
    <row r="79" spans="1:6" s="135" customFormat="1" ht="16.5" customHeight="1">
      <c r="A79" s="129"/>
      <c r="B79" s="139"/>
      <c r="C79" s="139"/>
      <c r="D79" s="139"/>
      <c r="E79" s="140"/>
      <c r="F79" s="140"/>
    </row>
    <row r="80" spans="1:6" s="135" customFormat="1" ht="35.25" customHeight="1">
      <c r="A80" s="146">
        <v>3.1</v>
      </c>
      <c r="B80" s="137" t="s">
        <v>209</v>
      </c>
      <c r="C80" s="138" t="s">
        <v>210</v>
      </c>
      <c r="D80" s="139">
        <v>504</v>
      </c>
      <c r="E80" s="140"/>
      <c r="F80" s="141"/>
    </row>
    <row r="81" spans="1:6" s="135" customFormat="1" ht="13.5" customHeight="1">
      <c r="A81" s="129"/>
      <c r="B81" s="139"/>
      <c r="C81" s="139"/>
      <c r="D81" s="139"/>
      <c r="E81" s="140"/>
      <c r="F81" s="140"/>
    </row>
    <row r="82" spans="1:6" s="135" customFormat="1" ht="65.25" customHeight="1">
      <c r="A82" s="146">
        <v>3.2</v>
      </c>
      <c r="B82" s="143" t="s">
        <v>245</v>
      </c>
      <c r="C82" s="144" t="s">
        <v>212</v>
      </c>
      <c r="D82" s="145">
        <v>363</v>
      </c>
      <c r="E82" s="145"/>
      <c r="F82" s="141"/>
    </row>
    <row r="83" spans="1:6" ht="16.5" customHeight="1">
      <c r="A83" s="129"/>
      <c r="B83" s="165"/>
      <c r="C83" s="151"/>
      <c r="D83" s="168"/>
      <c r="E83" s="157"/>
      <c r="F83" s="157"/>
    </row>
    <row r="84" spans="1:6" ht="48.75" customHeight="1">
      <c r="A84" s="146">
        <v>3.3</v>
      </c>
      <c r="B84" s="143" t="s">
        <v>246</v>
      </c>
      <c r="C84" s="144" t="s">
        <v>214</v>
      </c>
      <c r="D84" s="145">
        <v>302</v>
      </c>
      <c r="E84" s="145"/>
      <c r="F84" s="141"/>
    </row>
    <row r="85" spans="1:6" ht="15.75">
      <c r="A85" s="129"/>
      <c r="B85" s="165"/>
      <c r="C85" s="151"/>
      <c r="D85" s="168"/>
      <c r="E85" s="157"/>
      <c r="F85" s="157"/>
    </row>
    <row r="86" spans="1:6" ht="47.25" customHeight="1">
      <c r="A86" s="146">
        <v>3.4</v>
      </c>
      <c r="B86" s="143" t="s">
        <v>216</v>
      </c>
      <c r="C86" s="144" t="s">
        <v>212</v>
      </c>
      <c r="D86" s="145">
        <v>120</v>
      </c>
      <c r="E86" s="145"/>
      <c r="F86" s="141"/>
    </row>
    <row r="87" spans="1:6" ht="15.75">
      <c r="A87" s="129"/>
      <c r="B87" s="165"/>
      <c r="C87" s="151"/>
      <c r="D87" s="168"/>
      <c r="E87" s="157"/>
      <c r="F87" s="157"/>
    </row>
    <row r="88" spans="1:6" ht="60">
      <c r="A88" s="146">
        <v>3.5</v>
      </c>
      <c r="B88" s="143" t="s">
        <v>217</v>
      </c>
      <c r="C88" s="144" t="s">
        <v>212</v>
      </c>
      <c r="D88" s="145">
        <v>242</v>
      </c>
      <c r="E88" s="157"/>
      <c r="F88" s="141"/>
    </row>
    <row r="89" spans="1:6" ht="15.75">
      <c r="A89" s="178"/>
      <c r="B89" s="167"/>
      <c r="C89" s="138"/>
      <c r="D89" s="168"/>
      <c r="E89" s="157"/>
      <c r="F89" s="157"/>
    </row>
    <row r="90" spans="1:6" ht="30">
      <c r="A90" s="146">
        <v>3.6</v>
      </c>
      <c r="B90" s="143" t="s">
        <v>222</v>
      </c>
      <c r="C90" s="144" t="s">
        <v>210</v>
      </c>
      <c r="D90" s="145">
        <v>275</v>
      </c>
      <c r="E90" s="157"/>
      <c r="F90" s="141"/>
    </row>
    <row r="91" spans="1:6" ht="15.75">
      <c r="A91" s="178"/>
      <c r="B91" s="130"/>
      <c r="C91" s="169"/>
      <c r="D91" s="179"/>
      <c r="E91" s="180"/>
      <c r="F91" s="181"/>
    </row>
    <row r="92" spans="1:6" ht="33.75" customHeight="1">
      <c r="A92" s="146">
        <v>3.7</v>
      </c>
      <c r="B92" s="143" t="s">
        <v>247</v>
      </c>
      <c r="C92" s="144" t="s">
        <v>210</v>
      </c>
      <c r="D92" s="145">
        <v>230</v>
      </c>
      <c r="E92" s="157"/>
      <c r="F92" s="141"/>
    </row>
    <row r="93" spans="1:6" ht="15.75" customHeight="1">
      <c r="A93" s="178"/>
      <c r="B93" s="130"/>
      <c r="C93" s="169"/>
      <c r="D93" s="179"/>
      <c r="E93" s="180"/>
      <c r="F93" s="181"/>
    </row>
    <row r="94" spans="1:6" ht="93.75" customHeight="1">
      <c r="A94" s="146">
        <v>3.8</v>
      </c>
      <c r="B94" s="156" t="s">
        <v>248</v>
      </c>
      <c r="C94" s="144" t="s">
        <v>5</v>
      </c>
      <c r="D94" s="149">
        <v>12</v>
      </c>
      <c r="E94" s="157"/>
      <c r="F94" s="141"/>
    </row>
    <row r="95" spans="1:6" ht="15.75">
      <c r="A95" s="178"/>
      <c r="B95" s="130"/>
      <c r="C95" s="169"/>
      <c r="D95" s="179"/>
      <c r="E95" s="180"/>
      <c r="F95" s="181"/>
    </row>
    <row r="96" spans="1:6" ht="108.75" customHeight="1">
      <c r="A96" s="146">
        <v>3.9</v>
      </c>
      <c r="B96" s="156" t="s">
        <v>249</v>
      </c>
      <c r="C96" s="144" t="s">
        <v>5</v>
      </c>
      <c r="D96" s="149">
        <v>5</v>
      </c>
      <c r="E96" s="157"/>
      <c r="F96" s="141"/>
    </row>
    <row r="97" spans="1:6" ht="15" customHeight="1">
      <c r="A97" s="178"/>
      <c r="B97" s="130"/>
      <c r="C97" s="169"/>
      <c r="D97" s="179"/>
      <c r="E97" s="180"/>
      <c r="F97" s="181"/>
    </row>
    <row r="98" spans="1:6" ht="18" customHeight="1">
      <c r="A98" s="154">
        <v>3.1</v>
      </c>
      <c r="B98" s="143" t="s">
        <v>218</v>
      </c>
      <c r="C98" s="148" t="s">
        <v>214</v>
      </c>
      <c r="D98" s="145">
        <v>6</v>
      </c>
      <c r="E98" s="157"/>
      <c r="F98" s="141"/>
    </row>
    <row r="99" spans="1:6" ht="19.5" customHeight="1">
      <c r="A99" s="178"/>
      <c r="B99" s="130"/>
      <c r="C99" s="169"/>
      <c r="D99" s="179"/>
      <c r="E99" s="180"/>
      <c r="F99" s="181"/>
    </row>
    <row r="100" spans="1:6" ht="33" customHeight="1">
      <c r="A100" s="154">
        <v>3.11</v>
      </c>
      <c r="B100" s="143" t="s">
        <v>250</v>
      </c>
      <c r="C100" s="148" t="s">
        <v>210</v>
      </c>
      <c r="D100" s="145">
        <v>275</v>
      </c>
      <c r="E100" s="182"/>
      <c r="F100" s="141"/>
    </row>
    <row r="101" spans="1:6" ht="21" customHeight="1">
      <c r="A101" s="178"/>
      <c r="B101" s="130"/>
      <c r="C101" s="169"/>
      <c r="D101" s="179"/>
      <c r="E101" s="180"/>
      <c r="F101" s="181"/>
    </row>
    <row r="102" spans="1:6" ht="16.5" customHeight="1">
      <c r="B102" s="130"/>
      <c r="C102" s="169"/>
      <c r="D102" s="179"/>
      <c r="E102" s="180"/>
      <c r="F102" s="181"/>
    </row>
    <row r="103" spans="1:6" ht="15" customHeight="1">
      <c r="A103" s="178"/>
      <c r="B103" s="130"/>
      <c r="C103" s="169"/>
      <c r="D103" s="179"/>
      <c r="E103" s="180"/>
      <c r="F103" s="181"/>
    </row>
    <row r="104" spans="1:6" ht="15.75">
      <c r="A104" s="178"/>
      <c r="B104" s="130"/>
      <c r="C104" s="169"/>
      <c r="D104" s="179"/>
      <c r="E104" s="180"/>
      <c r="F104" s="181"/>
    </row>
    <row r="105" spans="1:6" ht="15.75">
      <c r="A105" s="161"/>
      <c r="B105" s="237" t="s">
        <v>251</v>
      </c>
      <c r="C105" s="237"/>
      <c r="D105" s="162"/>
      <c r="E105" s="145"/>
      <c r="F105" s="183">
        <f>SUM(F80,F82,F84,F86,F88,F90,F94,F96,F98,F100)</f>
        <v>0</v>
      </c>
    </row>
    <row r="108" spans="1:6" s="135" customFormat="1" ht="14.25" customHeight="1">
      <c r="A108" s="176">
        <v>4</v>
      </c>
      <c r="B108" s="238" t="s">
        <v>252</v>
      </c>
      <c r="C108" s="238"/>
      <c r="D108" s="238"/>
      <c r="E108" s="163"/>
      <c r="F108" s="177"/>
    </row>
    <row r="109" spans="1:6" s="135" customFormat="1" ht="16.5" customHeight="1">
      <c r="A109" s="129"/>
      <c r="B109" s="139"/>
      <c r="C109" s="139"/>
      <c r="D109" s="139"/>
      <c r="E109" s="140"/>
      <c r="F109" s="140"/>
    </row>
    <row r="110" spans="1:6" s="135" customFormat="1" ht="79.5" customHeight="1">
      <c r="A110" s="146">
        <v>4.0999999999999996</v>
      </c>
      <c r="B110" s="143" t="s">
        <v>211</v>
      </c>
      <c r="C110" s="144" t="s">
        <v>212</v>
      </c>
      <c r="D110" s="145">
        <v>56</v>
      </c>
      <c r="E110" s="141"/>
      <c r="F110" s="141"/>
    </row>
    <row r="111" spans="1:6" s="135" customFormat="1" ht="13.5" customHeight="1">
      <c r="A111" s="129"/>
      <c r="B111" s="139"/>
      <c r="C111" s="139"/>
      <c r="D111" s="139"/>
      <c r="E111" s="140"/>
      <c r="F111" s="140"/>
    </row>
    <row r="112" spans="1:6" s="135" customFormat="1" ht="54" customHeight="1">
      <c r="A112" s="146">
        <v>4.2</v>
      </c>
      <c r="B112" s="143" t="s">
        <v>216</v>
      </c>
      <c r="C112" s="144" t="s">
        <v>212</v>
      </c>
      <c r="D112" s="145">
        <v>62</v>
      </c>
      <c r="E112" s="145"/>
      <c r="F112" s="141"/>
    </row>
    <row r="113" spans="1:6" ht="12" customHeight="1">
      <c r="A113" s="129"/>
      <c r="B113" s="165"/>
      <c r="C113" s="151"/>
      <c r="D113" s="168"/>
      <c r="E113" s="157"/>
      <c r="F113" s="157"/>
    </row>
    <row r="114" spans="1:6" ht="63.75" customHeight="1">
      <c r="A114" s="146">
        <v>4.3</v>
      </c>
      <c r="B114" s="143" t="s">
        <v>217</v>
      </c>
      <c r="C114" s="144" t="s">
        <v>212</v>
      </c>
      <c r="D114" s="145">
        <v>182</v>
      </c>
      <c r="E114" s="157"/>
      <c r="F114" s="141"/>
    </row>
    <row r="115" spans="1:6" ht="12" customHeight="1">
      <c r="A115" s="129"/>
    </row>
    <row r="116" spans="1:6" ht="47.25" customHeight="1">
      <c r="A116" s="146">
        <v>4.4000000000000004</v>
      </c>
      <c r="B116" s="150" t="s">
        <v>253</v>
      </c>
      <c r="C116" s="151" t="s">
        <v>210</v>
      </c>
      <c r="D116" s="152">
        <v>274</v>
      </c>
      <c r="E116" s="141"/>
      <c r="F116" s="141"/>
    </row>
    <row r="117" spans="1:6" ht="12.75" customHeight="1">
      <c r="A117" s="178"/>
      <c r="B117" s="143"/>
      <c r="C117" s="148"/>
      <c r="D117" s="145"/>
      <c r="E117" s="182"/>
      <c r="F117" s="157"/>
    </row>
    <row r="118" spans="1:6" ht="30">
      <c r="A118" s="146">
        <v>4.5</v>
      </c>
      <c r="B118" s="143" t="s">
        <v>254</v>
      </c>
      <c r="C118" s="148" t="s">
        <v>210</v>
      </c>
      <c r="D118" s="145">
        <v>274</v>
      </c>
      <c r="E118" s="182"/>
      <c r="F118" s="141"/>
    </row>
    <row r="119" spans="1:6" ht="13.5" customHeight="1">
      <c r="B119" s="130"/>
      <c r="C119" s="169"/>
      <c r="D119" s="179"/>
      <c r="E119" s="180"/>
      <c r="F119" s="181"/>
    </row>
    <row r="120" spans="1:6" ht="14.25" customHeight="1">
      <c r="A120" s="178"/>
      <c r="B120" s="130"/>
      <c r="C120" s="169"/>
      <c r="D120" s="179"/>
      <c r="E120" s="180"/>
      <c r="F120" s="181"/>
    </row>
    <row r="121" spans="1:6" ht="15.75">
      <c r="A121" s="178"/>
      <c r="B121" s="237" t="s">
        <v>255</v>
      </c>
      <c r="C121" s="237"/>
      <c r="D121" s="162"/>
      <c r="E121" s="145"/>
      <c r="F121" s="183">
        <f>SUM(F110,F112,F114,F116,F118)</f>
        <v>0</v>
      </c>
    </row>
    <row r="122" spans="1:6" ht="12.75">
      <c r="A122" s="161"/>
    </row>
    <row r="125" spans="1:6" ht="19.5" customHeight="1">
      <c r="A125" s="184"/>
      <c r="B125" s="185"/>
      <c r="C125" s="185"/>
      <c r="D125" s="185"/>
      <c r="E125" s="185"/>
      <c r="F125" s="185"/>
    </row>
    <row r="126" spans="1:6" ht="21.75" customHeight="1">
      <c r="A126" s="239" t="s">
        <v>256</v>
      </c>
      <c r="B126" s="239"/>
      <c r="C126" s="239"/>
      <c r="D126" s="239"/>
    </row>
    <row r="127" spans="1:6" ht="20.25" customHeight="1">
      <c r="A127" s="109">
        <v>1</v>
      </c>
      <c r="B127" s="234" t="s">
        <v>257</v>
      </c>
      <c r="C127" s="234"/>
      <c r="D127" s="234"/>
      <c r="E127" s="234"/>
      <c r="F127" s="186">
        <f>SUM(F39)</f>
        <v>0</v>
      </c>
    </row>
    <row r="128" spans="1:6" ht="20.25" customHeight="1">
      <c r="A128" s="109">
        <v>2</v>
      </c>
      <c r="B128" s="234" t="s">
        <v>258</v>
      </c>
      <c r="C128" s="234"/>
      <c r="D128" s="234"/>
      <c r="E128" s="234"/>
      <c r="F128" s="186">
        <f>SUM(F74)</f>
        <v>0</v>
      </c>
    </row>
    <row r="129" spans="1:6" ht="20.25" customHeight="1">
      <c r="A129" s="109">
        <v>3</v>
      </c>
      <c r="B129" s="234" t="s">
        <v>259</v>
      </c>
      <c r="C129" s="234"/>
      <c r="D129" s="234"/>
      <c r="E129" s="234"/>
      <c r="F129" s="186">
        <f>SUM(F105)</f>
        <v>0</v>
      </c>
    </row>
    <row r="130" spans="1:6" ht="20.25" customHeight="1">
      <c r="A130" s="109">
        <v>4</v>
      </c>
      <c r="B130" s="234" t="s">
        <v>252</v>
      </c>
      <c r="C130" s="234"/>
      <c r="D130" s="234"/>
      <c r="E130" s="234"/>
      <c r="F130" s="186">
        <f>SUM(F121)</f>
        <v>0</v>
      </c>
    </row>
    <row r="131" spans="1:6" ht="26.25">
      <c r="A131" s="235"/>
      <c r="B131" s="235"/>
      <c r="C131" s="187"/>
      <c r="D131" s="236" t="s">
        <v>260</v>
      </c>
      <c r="E131" s="236"/>
      <c r="F131" s="188">
        <f>SUM(F127,F128,F129,F130)</f>
        <v>0</v>
      </c>
    </row>
    <row r="132" spans="1:6" ht="20.25">
      <c r="A132"/>
      <c r="B132" s="106"/>
      <c r="C132" s="189"/>
    </row>
    <row r="133" spans="1:6" ht="26.25">
      <c r="A133"/>
      <c r="B133" s="110"/>
      <c r="C133" s="190"/>
    </row>
  </sheetData>
  <mergeCells count="16">
    <mergeCell ref="A1:F1"/>
    <mergeCell ref="B4:E4"/>
    <mergeCell ref="B39:C39"/>
    <mergeCell ref="B43:E43"/>
    <mergeCell ref="B74:C74"/>
    <mergeCell ref="B78:D78"/>
    <mergeCell ref="B129:E129"/>
    <mergeCell ref="B130:E130"/>
    <mergeCell ref="A131:B131"/>
    <mergeCell ref="D131:E131"/>
    <mergeCell ref="B105:C105"/>
    <mergeCell ref="B108:D108"/>
    <mergeCell ref="B121:C121"/>
    <mergeCell ref="A126:D126"/>
    <mergeCell ref="B127:E127"/>
    <mergeCell ref="B128:E128"/>
  </mergeCells>
  <pageMargins left="0.70866141732283472" right="0.19685039370078741" top="0.74803149606299213" bottom="0.74803149606299213" header="0.31496062992125984" footer="0.31496062992125984"/>
  <pageSetup paperSize="9" scale="80" orientation="portrait" r:id="rId1"/>
  <headerFooter alignWithMargins="0">
    <oddFooter>&amp;R&amp;P of &amp;N</oddFooter>
  </headerFooter>
  <rowBreaks count="4" manualBreakCount="4">
    <brk id="29" max="5" man="1"/>
    <brk id="51" max="16383" man="1"/>
    <brk id="83" max="5" man="1"/>
    <brk id="111" max="5" man="1"/>
  </rowBreaks>
</worksheet>
</file>

<file path=xl/worksheets/sheet8.xml><?xml version="1.0" encoding="utf-8"?>
<worksheet xmlns="http://schemas.openxmlformats.org/spreadsheetml/2006/main" xmlns:r="http://schemas.openxmlformats.org/officeDocument/2006/relationships">
  <dimension ref="A1:G11"/>
  <sheetViews>
    <sheetView zoomScaleNormal="100" workbookViewId="0">
      <selection activeCell="D25" sqref="D25"/>
    </sheetView>
  </sheetViews>
  <sheetFormatPr defaultRowHeight="12.75"/>
  <cols>
    <col min="1" max="1" width="4.7109375" bestFit="1" customWidth="1"/>
    <col min="2" max="2" width="74.42578125" customWidth="1"/>
    <col min="3" max="3" width="49.28515625" customWidth="1"/>
  </cols>
  <sheetData>
    <row r="1" spans="1:7" ht="23.25">
      <c r="A1" s="243" t="s">
        <v>102</v>
      </c>
      <c r="B1" s="244"/>
      <c r="C1" s="245"/>
    </row>
    <row r="2" spans="1:7" ht="13.5" thickBot="1"/>
    <row r="3" spans="1:7" s="28" customFormat="1" ht="29.25" customHeight="1">
      <c r="A3" s="4" t="s">
        <v>82</v>
      </c>
      <c r="B3" s="246" t="s">
        <v>83</v>
      </c>
      <c r="C3" s="247"/>
      <c r="D3" s="96"/>
      <c r="E3" s="96"/>
      <c r="F3" s="43"/>
      <c r="G3" s="31"/>
    </row>
    <row r="4" spans="1:7" ht="20.25">
      <c r="A4" s="109">
        <v>1</v>
      </c>
      <c r="B4" s="91" t="s">
        <v>84</v>
      </c>
      <c r="C4" s="193">
        <f>'B1'!C70:F70</f>
        <v>0</v>
      </c>
    </row>
    <row r="5" spans="1:7" ht="20.25">
      <c r="A5" s="109">
        <v>2</v>
      </c>
      <c r="B5" s="91" t="s">
        <v>85</v>
      </c>
      <c r="C5" s="193">
        <f>'B2'!C65:F65</f>
        <v>0</v>
      </c>
    </row>
    <row r="6" spans="1:7" ht="20.25">
      <c r="A6" s="109">
        <v>3</v>
      </c>
      <c r="B6" s="91" t="s">
        <v>97</v>
      </c>
      <c r="C6" s="193">
        <f>'Infrastructure and other '!C55:F55</f>
        <v>0</v>
      </c>
    </row>
    <row r="7" spans="1:7" ht="20.25">
      <c r="A7" s="109">
        <v>4</v>
      </c>
      <c r="B7" s="91" t="s">
        <v>107</v>
      </c>
      <c r="C7" s="193">
        <f>'Rub Halls 1,2&amp;3'!F31</f>
        <v>0</v>
      </c>
    </row>
    <row r="8" spans="1:7" ht="20.25">
      <c r="A8" s="109">
        <v>5</v>
      </c>
      <c r="B8" s="91" t="s">
        <v>108</v>
      </c>
      <c r="C8" s="193">
        <f>'Hardwalls 1&amp;3'!F31</f>
        <v>0</v>
      </c>
    </row>
    <row r="9" spans="1:7" ht="20.25">
      <c r="A9" s="109">
        <v>6</v>
      </c>
      <c r="B9" s="200" t="s">
        <v>290</v>
      </c>
      <c r="C9" s="201">
        <f>'Storage bld(ex carwash)'!C31:F31</f>
        <v>0</v>
      </c>
    </row>
    <row r="10" spans="1:7" ht="21" thickBot="1">
      <c r="A10" s="109">
        <v>7</v>
      </c>
      <c r="B10" s="192" t="s">
        <v>261</v>
      </c>
      <c r="C10" s="194">
        <f>Plumbing!F131</f>
        <v>0</v>
      </c>
    </row>
    <row r="11" spans="1:7" ht="27" thickBot="1">
      <c r="A11" s="235" t="s">
        <v>103</v>
      </c>
      <c r="B11" s="248"/>
      <c r="C11" s="191">
        <f>SUM(C4:C10)</f>
        <v>0</v>
      </c>
    </row>
  </sheetData>
  <mergeCells count="3">
    <mergeCell ref="A1:C1"/>
    <mergeCell ref="B3:C3"/>
    <mergeCell ref="A11:B1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B1</vt:lpstr>
      <vt:lpstr>B2</vt:lpstr>
      <vt:lpstr>Infrastructure and other </vt:lpstr>
      <vt:lpstr>Rub Halls 1,2&amp;3</vt:lpstr>
      <vt:lpstr>Hardwalls 1&amp;3</vt:lpstr>
      <vt:lpstr>Storage bld(ex carwash)</vt:lpstr>
      <vt:lpstr>Plumbing</vt:lpstr>
      <vt:lpstr>Summary all</vt:lpstr>
      <vt:lpstr>'B1'!Print_Area</vt:lpstr>
      <vt:lpstr>'B2'!Print_Area</vt:lpstr>
      <vt:lpstr>'Infrastructure and other '!Print_Area</vt:lpstr>
      <vt:lpstr>'Rub Halls 1,2&amp;3'!Print_Area</vt:lpstr>
      <vt:lpstr>'B1'!Print_Titles</vt:lpstr>
      <vt:lpstr>'B2'!Print_Titles</vt:lpstr>
      <vt:lpstr>Plumbing!Print_Titles</vt:lpstr>
    </vt:vector>
  </TitlesOfParts>
  <Company>EULEX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bshala</dc:creator>
  <cp:lastModifiedBy>jmannelin</cp:lastModifiedBy>
  <cp:lastPrinted>2013-01-18T10:17:45Z</cp:lastPrinted>
  <dcterms:created xsi:type="dcterms:W3CDTF">2001-08-06T22:07:40Z</dcterms:created>
  <dcterms:modified xsi:type="dcterms:W3CDTF">2013-05-30T07:34:33Z</dcterms:modified>
</cp:coreProperties>
</file>